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527"/>
  <workbookPr filterPrivacy="1"/>
  <xr:revisionPtr revIDLastSave="0" documentId="8_{D59670D5-BBE3-4312-BF06-D8EBD96741DF}" xr6:coauthVersionLast="47" xr6:coauthVersionMax="47" xr10:uidLastSave="{00000000-0000-0000-0000-000000000000}"/>
  <workbookProtection workbookAlgorithmName="SHA-512" workbookHashValue="mebRCmE/Fk91YRTi29j5L0nbYLzkXBV/VuZchgz0OsCde6I4jOcd0kbmRhH4Vw46q0FOBM356raTM80sbMj2fg==" workbookSaltValue="1Y79KI0AMEj6Is+BJmuQQA==" workbookSpinCount="100000" lockStructure="1"/>
  <bookViews>
    <workbookView xWindow="-120" yWindow="-16320" windowWidth="29040" windowHeight="15720" xr2:uid="{00000000-000D-0000-FFFF-FFFF00000000}"/>
  </bookViews>
  <sheets>
    <sheet name="はじめに" sheetId="4" r:id="rId1"/>
    <sheet name="スケジュール(補助事業実施期間)" sheetId="3" r:id="rId2"/>
    <sheet name="スケジュール(事業計画期間)" sheetId="2" r:id="rId3"/>
    <sheet name="【記入例】スケジュール(補助事業実施期間)" sheetId="9" r:id="rId4"/>
    <sheet name="【記入例】スケジュール(事業計画期間)" sheetId="10" r:id="rId5"/>
    <sheet name="import" sheetId="11" state="hidden" r:id="rId6"/>
    <sheet name="リスト" sheetId="5" state="hidden" r:id="rId7"/>
    <sheet name="import_bk" sheetId="6" state="hidden" r:id="rId8"/>
  </sheets>
  <definedNames>
    <definedName name="_xlnm._FilterDatabase" localSheetId="5" hidden="1">import!$A$1:$E$375</definedName>
    <definedName name="_ftn1" localSheetId="4">'【記入例】スケジュール(事業計画期間)'!$E$9</definedName>
    <definedName name="_ftn1" localSheetId="3">'【記入例】スケジュール(補助事業実施期間)'!$E$10</definedName>
    <definedName name="_ftn1" localSheetId="2">'スケジュール(事業計画期間)'!$E$9</definedName>
    <definedName name="_ftn1" localSheetId="1">'スケジュール(補助事業実施期間)'!$E$10</definedName>
    <definedName name="_ftn2" localSheetId="4">'【記入例】スケジュール(事業計画期間)'!$E$10</definedName>
    <definedName name="_ftn2" localSheetId="3">'【記入例】スケジュール(補助事業実施期間)'!$E$11</definedName>
    <definedName name="_ftn2" localSheetId="2">'スケジュール(事業計画期間)'!$E$10</definedName>
    <definedName name="_ftn2" localSheetId="1">'スケジュール(補助事業実施期間)'!$E$11</definedName>
    <definedName name="_ftnref1" localSheetId="4">'【記入例】スケジュール(事業計画期間)'!#REF!</definedName>
    <definedName name="_ftnref1" localSheetId="3">'【記入例】スケジュール(補助事業実施期間)'!$K$5</definedName>
    <definedName name="_ftnref1" localSheetId="2">'スケジュール(事業計画期間)'!#REF!</definedName>
    <definedName name="_ftnref1" localSheetId="1">'スケジュール(補助事業実施期間)'!$K$5</definedName>
    <definedName name="_ftnref2" localSheetId="4">'【記入例】スケジュール(事業計画期間)'!#REF!</definedName>
    <definedName name="_ftnref2" localSheetId="3">'【記入例】スケジュール(補助事業実施期間)'!$L$5</definedName>
    <definedName name="_ftnref2" localSheetId="2">'スケジュール(事業計画期間)'!#REF!</definedName>
    <definedName name="_ftnref2" localSheetId="1">'スケジュール(補助事業実施期間)'!$L$5</definedName>
    <definedName name="_xlnm.Print_Area" localSheetId="4">'【記入例】スケジュール(事業計画期間)'!$B$2:$I$16</definedName>
    <definedName name="_xlnm.Print_Area" localSheetId="3">'【記入例】スケジュール(補助事業実施期間)'!$B$3:$R$17</definedName>
    <definedName name="_xlnm.Print_Area" localSheetId="2">'スケジュール(事業計画期間)'!$B$2:$I$16</definedName>
    <definedName name="_xlnm.Print_Area" localSheetId="1">'スケジュール(補助事業実施期間)'!$B$3:$R$17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Y4" i="3" l="1"/>
  <c r="I1" i="11"/>
  <c r="C375" i="11" l="1"/>
  <c r="C374" i="11"/>
  <c r="C373" i="11"/>
  <c r="C372" i="11"/>
  <c r="C371" i="11"/>
  <c r="C370" i="11"/>
  <c r="C369" i="11"/>
  <c r="C368" i="11"/>
  <c r="C367" i="11"/>
  <c r="C366" i="11"/>
  <c r="C364" i="11"/>
  <c r="C360" i="11"/>
  <c r="C359" i="11"/>
  <c r="C358" i="11"/>
  <c r="C357" i="11"/>
  <c r="C356" i="11"/>
  <c r="C355" i="11"/>
  <c r="C354" i="11"/>
  <c r="C353" i="11"/>
  <c r="C352" i="11"/>
  <c r="C351" i="11"/>
  <c r="C349" i="11"/>
  <c r="C345" i="11"/>
  <c r="C344" i="11"/>
  <c r="C343" i="11"/>
  <c r="C342" i="11"/>
  <c r="C341" i="11"/>
  <c r="C340" i="11"/>
  <c r="C339" i="11"/>
  <c r="C338" i="11"/>
  <c r="C337" i="11"/>
  <c r="C336" i="11"/>
  <c r="C334" i="11"/>
  <c r="C330" i="11"/>
  <c r="C329" i="11"/>
  <c r="C328" i="11"/>
  <c r="C327" i="11"/>
  <c r="C326" i="11"/>
  <c r="C325" i="11"/>
  <c r="C324" i="11"/>
  <c r="C323" i="11"/>
  <c r="C322" i="11"/>
  <c r="C321" i="11"/>
  <c r="C319" i="11"/>
  <c r="C315" i="11"/>
  <c r="C314" i="11"/>
  <c r="C313" i="11"/>
  <c r="C312" i="11"/>
  <c r="C311" i="11"/>
  <c r="C310" i="11"/>
  <c r="C309" i="11"/>
  <c r="C308" i="11"/>
  <c r="C307" i="11"/>
  <c r="C306" i="11"/>
  <c r="C304" i="11"/>
  <c r="C303" i="11"/>
  <c r="C300" i="11"/>
  <c r="C299" i="11"/>
  <c r="C298" i="11"/>
  <c r="C297" i="11"/>
  <c r="C296" i="11"/>
  <c r="C295" i="11"/>
  <c r="C294" i="11"/>
  <c r="C293" i="11"/>
  <c r="C292" i="11"/>
  <c r="C291" i="11"/>
  <c r="C285" i="11"/>
  <c r="C284" i="11"/>
  <c r="C283" i="11"/>
  <c r="C282" i="11"/>
  <c r="C281" i="11"/>
  <c r="C280" i="11"/>
  <c r="C279" i="11"/>
  <c r="C278" i="11"/>
  <c r="C277" i="11"/>
  <c r="C276" i="11"/>
  <c r="C255" i="11"/>
  <c r="C254" i="11"/>
  <c r="C253" i="11"/>
  <c r="C252" i="11"/>
  <c r="C251" i="11"/>
  <c r="C250" i="11"/>
  <c r="C249" i="11"/>
  <c r="C248" i="11"/>
  <c r="C247" i="11"/>
  <c r="C246" i="11"/>
  <c r="C244" i="11"/>
  <c r="C240" i="11"/>
  <c r="C239" i="11"/>
  <c r="C238" i="11"/>
  <c r="C237" i="11"/>
  <c r="C236" i="11"/>
  <c r="C235" i="11"/>
  <c r="C234" i="11"/>
  <c r="C233" i="11"/>
  <c r="C232" i="11"/>
  <c r="C231" i="11"/>
  <c r="C229" i="11"/>
  <c r="C225" i="11"/>
  <c r="C224" i="11"/>
  <c r="C223" i="11"/>
  <c r="C222" i="11"/>
  <c r="C221" i="11"/>
  <c r="C220" i="11"/>
  <c r="C219" i="11"/>
  <c r="C218" i="11"/>
  <c r="C217" i="11"/>
  <c r="C216" i="11"/>
  <c r="C214" i="11"/>
  <c r="C210" i="11"/>
  <c r="C209" i="11"/>
  <c r="C208" i="11"/>
  <c r="C207" i="11"/>
  <c r="C206" i="11"/>
  <c r="C205" i="11"/>
  <c r="C204" i="11"/>
  <c r="C203" i="11"/>
  <c r="C202" i="11"/>
  <c r="C201" i="11"/>
  <c r="C199" i="11"/>
  <c r="C195" i="11"/>
  <c r="C194" i="11"/>
  <c r="C193" i="11"/>
  <c r="C192" i="11"/>
  <c r="C191" i="11"/>
  <c r="C190" i="11"/>
  <c r="C189" i="11"/>
  <c r="C188" i="11"/>
  <c r="C187" i="11"/>
  <c r="C186" i="11"/>
  <c r="C184" i="11"/>
  <c r="C180" i="11"/>
  <c r="C179" i="11"/>
  <c r="C178" i="11"/>
  <c r="C177" i="11"/>
  <c r="C176" i="11"/>
  <c r="C175" i="11"/>
  <c r="C174" i="11"/>
  <c r="C173" i="11"/>
  <c r="C172" i="11"/>
  <c r="C171" i="11"/>
  <c r="C169" i="11"/>
  <c r="C165" i="11"/>
  <c r="C164" i="11"/>
  <c r="C163" i="11"/>
  <c r="C162" i="11"/>
  <c r="C161" i="11"/>
  <c r="C160" i="11"/>
  <c r="C159" i="11"/>
  <c r="C158" i="11"/>
  <c r="C157" i="11"/>
  <c r="C156" i="11"/>
  <c r="C154" i="11"/>
  <c r="C150" i="11"/>
  <c r="C149" i="11"/>
  <c r="C148" i="11"/>
  <c r="C147" i="11"/>
  <c r="C146" i="11"/>
  <c r="C145" i="11"/>
  <c r="C144" i="11"/>
  <c r="C143" i="11"/>
  <c r="C142" i="11"/>
  <c r="C141" i="11"/>
  <c r="C139" i="11"/>
  <c r="C135" i="11"/>
  <c r="C134" i="11"/>
  <c r="C133" i="11"/>
  <c r="C132" i="11"/>
  <c r="C131" i="11"/>
  <c r="C130" i="11"/>
  <c r="C129" i="11"/>
  <c r="C128" i="11"/>
  <c r="C127" i="11"/>
  <c r="C126" i="11"/>
  <c r="C124" i="11"/>
  <c r="C120" i="11"/>
  <c r="C119" i="11"/>
  <c r="C118" i="11"/>
  <c r="C117" i="11"/>
  <c r="C116" i="11"/>
  <c r="C115" i="11"/>
  <c r="C114" i="11"/>
  <c r="C113" i="11"/>
  <c r="C112" i="11"/>
  <c r="C111" i="11"/>
  <c r="C109" i="11"/>
  <c r="C105" i="11"/>
  <c r="C104" i="11"/>
  <c r="C103" i="11"/>
  <c r="C102" i="11"/>
  <c r="C101" i="11"/>
  <c r="C100" i="11"/>
  <c r="C99" i="11"/>
  <c r="C98" i="11"/>
  <c r="C97" i="11"/>
  <c r="C96" i="11"/>
  <c r="C94" i="11"/>
  <c r="C90" i="11"/>
  <c r="C89" i="11"/>
  <c r="C88" i="11"/>
  <c r="C87" i="11"/>
  <c r="C86" i="11"/>
  <c r="C85" i="11"/>
  <c r="C84" i="11"/>
  <c r="C83" i="11"/>
  <c r="C82" i="11"/>
  <c r="C81" i="11"/>
  <c r="C79" i="11"/>
  <c r="C75" i="11"/>
  <c r="C74" i="11"/>
  <c r="C73" i="11"/>
  <c r="C72" i="11"/>
  <c r="C71" i="11"/>
  <c r="C70" i="11"/>
  <c r="C69" i="11"/>
  <c r="C68" i="11"/>
  <c r="C67" i="11"/>
  <c r="C66" i="11"/>
  <c r="C64" i="11"/>
  <c r="C60" i="11"/>
  <c r="C59" i="11"/>
  <c r="C58" i="11"/>
  <c r="C57" i="11"/>
  <c r="C56" i="11"/>
  <c r="C55" i="11"/>
  <c r="C54" i="11"/>
  <c r="C53" i="11"/>
  <c r="C52" i="11"/>
  <c r="C51" i="11"/>
  <c r="C49" i="11"/>
  <c r="C48" i="11"/>
  <c r="C47" i="11"/>
  <c r="C45" i="11"/>
  <c r="C44" i="11"/>
  <c r="C43" i="11"/>
  <c r="C42" i="11"/>
  <c r="C41" i="11"/>
  <c r="C40" i="11"/>
  <c r="C39" i="11"/>
  <c r="C38" i="11"/>
  <c r="C37" i="11"/>
  <c r="C36" i="11"/>
  <c r="C30" i="11"/>
  <c r="C29" i="11"/>
  <c r="C28" i="11"/>
  <c r="C27" i="11"/>
  <c r="C26" i="11"/>
  <c r="C25" i="11"/>
  <c r="C24" i="11"/>
  <c r="C23" i="11"/>
  <c r="C22" i="11"/>
  <c r="C21" i="11"/>
  <c r="J1" i="11"/>
  <c r="T5" i="9"/>
  <c r="N16" i="10"/>
  <c r="M16" i="10"/>
  <c r="B16" i="10"/>
  <c r="N15" i="10"/>
  <c r="M15" i="10"/>
  <c r="B15" i="10"/>
  <c r="N14" i="10"/>
  <c r="M14" i="10"/>
  <c r="B14" i="10"/>
  <c r="N13" i="10"/>
  <c r="M13" i="10"/>
  <c r="B13" i="10"/>
  <c r="N12" i="10"/>
  <c r="M12" i="10"/>
  <c r="B12" i="10"/>
  <c r="N11" i="10"/>
  <c r="M11" i="10"/>
  <c r="B11" i="10"/>
  <c r="N10" i="10"/>
  <c r="M10" i="10"/>
  <c r="B10" i="10"/>
  <c r="N9" i="10"/>
  <c r="M9" i="10"/>
  <c r="B9" i="10"/>
  <c r="N8" i="10"/>
  <c r="M8" i="10"/>
  <c r="B8" i="10"/>
  <c r="O7" i="10"/>
  <c r="N7" i="10"/>
  <c r="M7" i="10"/>
  <c r="B7" i="10"/>
  <c r="O5" i="10"/>
  <c r="N5" i="10"/>
  <c r="M5" i="10"/>
  <c r="O4" i="10"/>
  <c r="I4" i="10"/>
  <c r="H4" i="10"/>
  <c r="G4" i="10"/>
  <c r="F4" i="10"/>
  <c r="W17" i="9"/>
  <c r="V17" i="9"/>
  <c r="B17" i="9"/>
  <c r="W16" i="9"/>
  <c r="V16" i="9"/>
  <c r="B16" i="9"/>
  <c r="W15" i="9"/>
  <c r="V15" i="9"/>
  <c r="B15" i="9"/>
  <c r="W14" i="9"/>
  <c r="V14" i="9"/>
  <c r="B14" i="9"/>
  <c r="W13" i="9"/>
  <c r="V13" i="9"/>
  <c r="B13" i="9"/>
  <c r="W12" i="9"/>
  <c r="V12" i="9"/>
  <c r="B12" i="9"/>
  <c r="W11" i="9"/>
  <c r="V11" i="9"/>
  <c r="B11" i="9"/>
  <c r="W10" i="9"/>
  <c r="V10" i="9"/>
  <c r="B10" i="9"/>
  <c r="W9" i="9"/>
  <c r="V9" i="9"/>
  <c r="B9" i="9"/>
  <c r="X8" i="9"/>
  <c r="W8" i="9"/>
  <c r="V8" i="9"/>
  <c r="B8" i="9"/>
  <c r="X6" i="9"/>
  <c r="W6" i="9"/>
  <c r="V6" i="9"/>
  <c r="X5" i="9"/>
  <c r="R5" i="9"/>
  <c r="Q5" i="9"/>
  <c r="P5" i="9"/>
  <c r="O5" i="9"/>
  <c r="N5" i="9"/>
  <c r="M5" i="9"/>
  <c r="L5" i="9"/>
  <c r="K5" i="9"/>
  <c r="J5" i="9"/>
  <c r="I5" i="9"/>
  <c r="H5" i="9"/>
  <c r="G5" i="9"/>
  <c r="F5" i="9"/>
  <c r="Y4" i="9"/>
  <c r="X4" i="9"/>
  <c r="R4" i="9"/>
  <c r="Q4" i="9"/>
  <c r="P4" i="9"/>
  <c r="O4" i="9"/>
  <c r="N4" i="9"/>
  <c r="M4" i="9"/>
  <c r="L4" i="9"/>
  <c r="K4" i="9"/>
  <c r="J4" i="9"/>
  <c r="I4" i="9"/>
  <c r="H4" i="9"/>
  <c r="G4" i="9"/>
  <c r="F4" i="9"/>
  <c r="V8" i="3"/>
  <c r="M8" i="2"/>
  <c r="M7" i="2"/>
  <c r="M16" i="2"/>
  <c r="M15" i="2"/>
  <c r="M14" i="2"/>
  <c r="M13" i="2"/>
  <c r="M12" i="2"/>
  <c r="M11" i="2"/>
  <c r="M10" i="2"/>
  <c r="M9" i="2"/>
  <c r="M5" i="2"/>
  <c r="V16" i="3"/>
  <c r="V15" i="3"/>
  <c r="V14" i="3"/>
  <c r="V13" i="3"/>
  <c r="V12" i="3"/>
  <c r="V11" i="3"/>
  <c r="V10" i="3"/>
  <c r="V9" i="3"/>
  <c r="V17" i="3"/>
  <c r="V6" i="3"/>
  <c r="X8" i="3"/>
  <c r="X6" i="3"/>
  <c r="X5" i="3"/>
  <c r="X4" i="3"/>
  <c r="O7" i="2"/>
  <c r="O5" i="2"/>
  <c r="W13" i="3"/>
  <c r="W6" i="3"/>
  <c r="K3" i="10" l="1"/>
  <c r="K4" i="10" s="1"/>
  <c r="T4" i="9"/>
  <c r="B17" i="3"/>
  <c r="B16" i="3"/>
  <c r="B15" i="3"/>
  <c r="B14" i="3"/>
  <c r="B13" i="3"/>
  <c r="B12" i="3"/>
  <c r="B11" i="3"/>
  <c r="B10" i="3"/>
  <c r="B9" i="3"/>
  <c r="B8" i="3"/>
  <c r="R4" i="3" l="1"/>
  <c r="Q4" i="3"/>
  <c r="P4" i="3"/>
  <c r="O4" i="3"/>
  <c r="N4" i="3"/>
  <c r="M4" i="3"/>
  <c r="L4" i="3"/>
  <c r="K4" i="3"/>
  <c r="J4" i="3"/>
  <c r="I4" i="3"/>
  <c r="H4" i="3"/>
  <c r="G4" i="3"/>
  <c r="F4" i="3"/>
  <c r="R5" i="3"/>
  <c r="Q5" i="3"/>
  <c r="P5" i="3"/>
  <c r="O5" i="3"/>
  <c r="N5" i="3"/>
  <c r="M5" i="3"/>
  <c r="L5" i="3"/>
  <c r="K5" i="3"/>
  <c r="J5" i="3"/>
  <c r="I5" i="3"/>
  <c r="H5" i="3"/>
  <c r="G5" i="3"/>
  <c r="F5" i="3"/>
  <c r="N16" i="2"/>
  <c r="N15" i="2"/>
  <c r="N14" i="2"/>
  <c r="N13" i="2"/>
  <c r="N12" i="2"/>
  <c r="N11" i="2"/>
  <c r="N10" i="2"/>
  <c r="N9" i="2"/>
  <c r="N8" i="2"/>
  <c r="N7" i="2"/>
  <c r="N5" i="2"/>
  <c r="W17" i="3"/>
  <c r="W16" i="3"/>
  <c r="W15" i="3"/>
  <c r="W14" i="3"/>
  <c r="W12" i="3"/>
  <c r="W11" i="3"/>
  <c r="W10" i="3"/>
  <c r="W9" i="3"/>
  <c r="W8" i="3"/>
  <c r="B122" i="6"/>
  <c r="B16" i="2"/>
  <c r="B15" i="2"/>
  <c r="B14" i="2"/>
  <c r="B13" i="2"/>
  <c r="B12" i="2"/>
  <c r="B11" i="2"/>
  <c r="B10" i="2"/>
  <c r="B9" i="2"/>
  <c r="B8" i="2"/>
  <c r="B7" i="2"/>
  <c r="B106" i="6"/>
  <c r="B107" i="6"/>
  <c r="B108" i="6"/>
  <c r="B109" i="6"/>
  <c r="B93" i="6"/>
  <c r="B94" i="6"/>
  <c r="B95" i="6"/>
  <c r="B96" i="6"/>
  <c r="B97" i="6"/>
  <c r="B98" i="6"/>
  <c r="B99" i="6"/>
  <c r="B100" i="6"/>
  <c r="B101" i="6"/>
  <c r="B102" i="6"/>
  <c r="B103" i="6"/>
  <c r="B104" i="6"/>
  <c r="B105" i="6"/>
  <c r="B92" i="6"/>
  <c r="B305" i="6"/>
  <c r="B306" i="6"/>
  <c r="B307" i="6"/>
  <c r="B308" i="6"/>
  <c r="B309" i="6"/>
  <c r="B310" i="6"/>
  <c r="B311" i="6"/>
  <c r="B312" i="6"/>
  <c r="B313" i="6"/>
  <c r="B314" i="6"/>
  <c r="B315" i="6"/>
  <c r="B304" i="6"/>
  <c r="B291" i="6"/>
  <c r="B292" i="6"/>
  <c r="B293" i="6"/>
  <c r="B294" i="6"/>
  <c r="B295" i="6"/>
  <c r="B296" i="6"/>
  <c r="B297" i="6"/>
  <c r="B298" i="6"/>
  <c r="B299" i="6"/>
  <c r="B300" i="6"/>
  <c r="B301" i="6"/>
  <c r="B290" i="6"/>
  <c r="B277" i="6"/>
  <c r="B278" i="6"/>
  <c r="B279" i="6"/>
  <c r="B280" i="6"/>
  <c r="B281" i="6"/>
  <c r="B282" i="6"/>
  <c r="B283" i="6"/>
  <c r="B284" i="6"/>
  <c r="B285" i="6"/>
  <c r="B286" i="6"/>
  <c r="B287" i="6"/>
  <c r="B276" i="6"/>
  <c r="B263" i="6"/>
  <c r="B264" i="6"/>
  <c r="B265" i="6"/>
  <c r="B266" i="6"/>
  <c r="B267" i="6"/>
  <c r="B268" i="6"/>
  <c r="B269" i="6"/>
  <c r="B270" i="6"/>
  <c r="B271" i="6"/>
  <c r="B272" i="6"/>
  <c r="B273" i="6"/>
  <c r="B262" i="6"/>
  <c r="B249" i="6"/>
  <c r="B250" i="6"/>
  <c r="B251" i="6"/>
  <c r="B252" i="6"/>
  <c r="B253" i="6"/>
  <c r="B254" i="6"/>
  <c r="B255" i="6"/>
  <c r="B256" i="6"/>
  <c r="B257" i="6"/>
  <c r="B258" i="6"/>
  <c r="B259" i="6"/>
  <c r="B248" i="6"/>
  <c r="B235" i="6"/>
  <c r="B236" i="6"/>
  <c r="B237" i="6"/>
  <c r="B238" i="6"/>
  <c r="B239" i="6"/>
  <c r="B240" i="6"/>
  <c r="B241" i="6"/>
  <c r="B242" i="6"/>
  <c r="B243" i="6"/>
  <c r="B244" i="6"/>
  <c r="B245" i="6"/>
  <c r="B234" i="6"/>
  <c r="B221" i="6"/>
  <c r="B222" i="6"/>
  <c r="B223" i="6"/>
  <c r="B224" i="6"/>
  <c r="B225" i="6"/>
  <c r="B226" i="6"/>
  <c r="B227" i="6"/>
  <c r="B228" i="6"/>
  <c r="B229" i="6"/>
  <c r="B230" i="6"/>
  <c r="B231" i="6"/>
  <c r="B220" i="6"/>
  <c r="B207" i="6"/>
  <c r="B208" i="6"/>
  <c r="B209" i="6"/>
  <c r="B210" i="6"/>
  <c r="B211" i="6"/>
  <c r="B212" i="6"/>
  <c r="B213" i="6"/>
  <c r="B214" i="6"/>
  <c r="B215" i="6"/>
  <c r="B216" i="6"/>
  <c r="B217" i="6"/>
  <c r="B206" i="6"/>
  <c r="B89" i="6"/>
  <c r="B90" i="6"/>
  <c r="B91" i="6"/>
  <c r="B80" i="6"/>
  <c r="B81" i="6"/>
  <c r="B82" i="6"/>
  <c r="B83" i="6"/>
  <c r="B84" i="6"/>
  <c r="B85" i="6"/>
  <c r="B86" i="6"/>
  <c r="B87" i="6"/>
  <c r="B88" i="6"/>
  <c r="I4" i="2"/>
  <c r="B67" i="6"/>
  <c r="B68" i="6"/>
  <c r="B69" i="6"/>
  <c r="B70" i="6"/>
  <c r="B71" i="6"/>
  <c r="B72" i="6"/>
  <c r="B73" i="6"/>
  <c r="B74" i="6"/>
  <c r="B75" i="6"/>
  <c r="B76" i="6"/>
  <c r="B77" i="6"/>
  <c r="B78" i="6"/>
  <c r="H4" i="2"/>
  <c r="B54" i="6"/>
  <c r="B55" i="6"/>
  <c r="B56" i="6"/>
  <c r="B57" i="6"/>
  <c r="B58" i="6"/>
  <c r="B59" i="6"/>
  <c r="B60" i="6"/>
  <c r="B61" i="6"/>
  <c r="B62" i="6"/>
  <c r="B63" i="6"/>
  <c r="B64" i="6"/>
  <c r="B65" i="6"/>
  <c r="G4" i="2"/>
  <c r="B41" i="6"/>
  <c r="B42" i="6"/>
  <c r="B43" i="6"/>
  <c r="B44" i="6"/>
  <c r="B45" i="6"/>
  <c r="B46" i="6"/>
  <c r="B47" i="6"/>
  <c r="B48" i="6"/>
  <c r="B49" i="6"/>
  <c r="B50" i="6"/>
  <c r="B51" i="6"/>
  <c r="B52" i="6"/>
  <c r="F4" i="2"/>
  <c r="B28" i="6"/>
  <c r="B29" i="6"/>
  <c r="B30" i="6"/>
  <c r="B31" i="6"/>
  <c r="B32" i="6"/>
  <c r="B33" i="6"/>
  <c r="B34" i="6"/>
  <c r="B35" i="6"/>
  <c r="B36" i="6"/>
  <c r="B37" i="6"/>
  <c r="B38" i="6"/>
  <c r="B39" i="6"/>
  <c r="B27" i="6"/>
  <c r="B15" i="6"/>
  <c r="B16" i="6"/>
  <c r="B17" i="6"/>
  <c r="B18" i="6"/>
  <c r="B19" i="6"/>
  <c r="B20" i="6"/>
  <c r="B21" i="6"/>
  <c r="B22" i="6"/>
  <c r="B23" i="6"/>
  <c r="B24" i="6"/>
  <c r="B25" i="6"/>
  <c r="B26" i="6"/>
  <c r="B14" i="6"/>
  <c r="B2" i="6"/>
  <c r="B3" i="6"/>
  <c r="B4" i="6"/>
  <c r="B5" i="6"/>
  <c r="B6" i="6"/>
  <c r="B7" i="6"/>
  <c r="B8" i="6"/>
  <c r="B9" i="6"/>
  <c r="B10" i="6"/>
  <c r="B11" i="6"/>
  <c r="B12" i="6"/>
  <c r="B13" i="6"/>
  <c r="B1" i="6"/>
  <c r="B114" i="6"/>
  <c r="B203" i="6"/>
  <c r="B202" i="6"/>
  <c r="B201" i="6"/>
  <c r="B200" i="6"/>
  <c r="B199" i="6"/>
  <c r="B198" i="6"/>
  <c r="B197" i="6"/>
  <c r="B193" i="6"/>
  <c r="B194" i="6"/>
  <c r="B195" i="6"/>
  <c r="B196" i="6"/>
  <c r="B192" i="6"/>
  <c r="B179" i="6"/>
  <c r="B180" i="6"/>
  <c r="B181" i="6"/>
  <c r="B182" i="6"/>
  <c r="B183" i="6"/>
  <c r="B184" i="6"/>
  <c r="B185" i="6"/>
  <c r="B186" i="6"/>
  <c r="B187" i="6"/>
  <c r="B188" i="6"/>
  <c r="B189" i="6"/>
  <c r="B178" i="6"/>
  <c r="B174" i="6"/>
  <c r="B175" i="6"/>
  <c r="B165" i="6"/>
  <c r="B166" i="6"/>
  <c r="B167" i="6"/>
  <c r="B168" i="6"/>
  <c r="B169" i="6"/>
  <c r="B170" i="6"/>
  <c r="B171" i="6"/>
  <c r="B172" i="6"/>
  <c r="B173" i="6"/>
  <c r="B164" i="6"/>
  <c r="B159" i="6"/>
  <c r="B160" i="6"/>
  <c r="B161" i="6"/>
  <c r="B151" i="6"/>
  <c r="B152" i="6"/>
  <c r="B153" i="6"/>
  <c r="B154" i="6"/>
  <c r="B155" i="6"/>
  <c r="B156" i="6"/>
  <c r="B157" i="6"/>
  <c r="B158" i="6"/>
  <c r="B150" i="6"/>
  <c r="B137" i="6"/>
  <c r="B138" i="6"/>
  <c r="B139" i="6"/>
  <c r="B140" i="6"/>
  <c r="B141" i="6"/>
  <c r="B142" i="6"/>
  <c r="B143" i="6"/>
  <c r="B144" i="6"/>
  <c r="B145" i="6"/>
  <c r="B146" i="6"/>
  <c r="B147" i="6"/>
  <c r="B136" i="6"/>
  <c r="B125" i="6"/>
  <c r="B126" i="6"/>
  <c r="B127" i="6"/>
  <c r="B128" i="6"/>
  <c r="B129" i="6"/>
  <c r="B130" i="6"/>
  <c r="B131" i="6"/>
  <c r="B132" i="6"/>
  <c r="B133" i="6"/>
  <c r="B124" i="6"/>
  <c r="B110" i="6"/>
  <c r="B111" i="6"/>
  <c r="B112" i="6"/>
  <c r="B113" i="6"/>
  <c r="B115" i="6"/>
  <c r="B116" i="6"/>
  <c r="B117" i="6"/>
  <c r="B118" i="6"/>
  <c r="B119" i="6"/>
  <c r="B121" i="6"/>
  <c r="B123" i="6"/>
  <c r="B120" i="6"/>
  <c r="G1" i="6"/>
  <c r="O4" i="2"/>
  <c r="B40" i="6" l="1"/>
  <c r="C318" i="11"/>
  <c r="B79" i="6"/>
  <c r="C363" i="11"/>
  <c r="B53" i="6"/>
  <c r="C333" i="11"/>
  <c r="B66" i="6"/>
  <c r="C348" i="11"/>
  <c r="B148" i="6"/>
  <c r="C77" i="11"/>
  <c r="B149" i="6"/>
  <c r="C78" i="11"/>
  <c r="B176" i="6"/>
  <c r="C107" i="11"/>
  <c r="B177" i="6"/>
  <c r="C108" i="11"/>
  <c r="B204" i="6"/>
  <c r="C137" i="11"/>
  <c r="B205" i="6"/>
  <c r="C138" i="11"/>
  <c r="B218" i="6"/>
  <c r="C152" i="11"/>
  <c r="B219" i="6"/>
  <c r="C153" i="11"/>
  <c r="B232" i="6"/>
  <c r="C167" i="11"/>
  <c r="B233" i="6"/>
  <c r="C168" i="11"/>
  <c r="B246" i="6"/>
  <c r="C182" i="11"/>
  <c r="B260" i="6"/>
  <c r="C197" i="11"/>
  <c r="B274" i="6"/>
  <c r="C212" i="11"/>
  <c r="B134" i="6"/>
  <c r="C62" i="11"/>
  <c r="B163" i="6"/>
  <c r="C93" i="11"/>
  <c r="B191" i="6"/>
  <c r="C123" i="11"/>
  <c r="B261" i="6"/>
  <c r="C198" i="11"/>
  <c r="B275" i="6"/>
  <c r="C213" i="11"/>
  <c r="B288" i="6"/>
  <c r="C227" i="11"/>
  <c r="B303" i="6"/>
  <c r="C243" i="11"/>
  <c r="B135" i="6"/>
  <c r="C63" i="11"/>
  <c r="B162" i="6"/>
  <c r="C92" i="11"/>
  <c r="B190" i="6"/>
  <c r="C122" i="11"/>
  <c r="B247" i="6"/>
  <c r="C183" i="11"/>
  <c r="B289" i="6"/>
  <c r="C228" i="11"/>
  <c r="B302" i="6"/>
  <c r="C242" i="11"/>
  <c r="K3" i="2"/>
  <c r="T4" i="3"/>
  <c r="F2" i="6" l="1"/>
  <c r="H1" i="11"/>
  <c r="F1" i="6"/>
  <c r="T5" i="3"/>
  <c r="K4" i="2"/>
</calcChain>
</file>

<file path=xl/sharedStrings.xml><?xml version="1.0" encoding="utf-8"?>
<sst xmlns="http://schemas.openxmlformats.org/spreadsheetml/2006/main" count="2549" uniqueCount="1185">
  <si>
    <t>ver.</t>
    <phoneticPr fontId="2"/>
  </si>
  <si>
    <t>1.0</t>
    <phoneticPr fontId="2"/>
  </si>
  <si>
    <t>1. 本ファイルの目的</t>
    <rPh sb="3" eb="4">
      <t>ホン</t>
    </rPh>
    <rPh sb="8" eb="10">
      <t>モクテキ</t>
    </rPh>
    <phoneticPr fontId="2"/>
  </si>
  <si>
    <t>本補助金の応募申請では、事業計画関連の申請内容を以下4種類のファイル(応募申請画面インポート用フォーマット)に記入していただきます。</t>
    <phoneticPr fontId="2"/>
  </si>
  <si>
    <t>本ファイルは「補助事業の実施スケジュール」の情報を記入いただくフォーマットとなりますので、「3. 本ファイルの利用方法」に従い作成のうえ、</t>
    <rPh sb="7" eb="11">
      <t>ホジョジギョウ</t>
    </rPh>
    <rPh sb="12" eb="14">
      <t>ジッシ</t>
    </rPh>
    <phoneticPr fontId="2"/>
  </si>
  <si>
    <t>応募申請時に電子申請システムに添付してください。</t>
    <phoneticPr fontId="2"/>
  </si>
  <si>
    <t>➊ 応募申請画面インポート用フォーマット(事業計画)</t>
    <rPh sb="2" eb="4">
      <t>オウボ</t>
    </rPh>
    <rPh sb="4" eb="8">
      <t>シンセイガメン</t>
    </rPh>
    <rPh sb="13" eb="14">
      <t>ヨウ</t>
    </rPh>
    <rPh sb="21" eb="23">
      <t>ジギョウ</t>
    </rPh>
    <rPh sb="23" eb="25">
      <t>ケイカク</t>
    </rPh>
    <phoneticPr fontId="2"/>
  </si>
  <si>
    <t>・</t>
    <phoneticPr fontId="2"/>
  </si>
  <si>
    <t>会社概要、経営戦略及び補助事業計画を入力するフォーマットです。</t>
    <rPh sb="0" eb="2">
      <t>カイシャ</t>
    </rPh>
    <rPh sb="2" eb="4">
      <t>ガイヨウ</t>
    </rPh>
    <rPh sb="5" eb="7">
      <t>ケイエイ</t>
    </rPh>
    <rPh sb="7" eb="9">
      <t>センリャク</t>
    </rPh>
    <rPh sb="9" eb="10">
      <t>オヨ</t>
    </rPh>
    <rPh sb="11" eb="15">
      <t>ホジョジギョウ</t>
    </rPh>
    <rPh sb="15" eb="17">
      <t>ケイカク</t>
    </rPh>
    <rPh sb="18" eb="20">
      <t>ニュウリョク</t>
    </rPh>
    <phoneticPr fontId="2"/>
  </si>
  <si>
    <t>❷ 応募申請画面インポート用フォーマット(財務情報・収益計画)</t>
    <rPh sb="2" eb="4">
      <t>オウボ</t>
    </rPh>
    <rPh sb="4" eb="8">
      <t>シンセイガメン</t>
    </rPh>
    <rPh sb="13" eb="14">
      <t>ヨウ</t>
    </rPh>
    <rPh sb="21" eb="25">
      <t>ザイムジョウホウ</t>
    </rPh>
    <rPh sb="26" eb="30">
      <t>シュウエキケイカク</t>
    </rPh>
    <phoneticPr fontId="2"/>
  </si>
  <si>
    <t>直近の貸借対照表・損益計算書の内容及び本補助金の要件を満たす収益計画を入力するフォーマットです。</t>
    <rPh sb="0" eb="2">
      <t>チョッキン</t>
    </rPh>
    <rPh sb="3" eb="8">
      <t>タイシャクタイショウヒョウ</t>
    </rPh>
    <rPh sb="9" eb="14">
      <t>ソンエキケイサンショ</t>
    </rPh>
    <rPh sb="15" eb="17">
      <t>ナイヨウ</t>
    </rPh>
    <rPh sb="17" eb="18">
      <t>オヨ</t>
    </rPh>
    <rPh sb="19" eb="23">
      <t>ホンホジョキン</t>
    </rPh>
    <rPh sb="24" eb="26">
      <t>ヨウケン</t>
    </rPh>
    <rPh sb="27" eb="28">
      <t>ミ</t>
    </rPh>
    <rPh sb="30" eb="32">
      <t>シュウエキ</t>
    </rPh>
    <rPh sb="32" eb="34">
      <t>ケイカク</t>
    </rPh>
    <rPh sb="35" eb="37">
      <t>ニュウリョク</t>
    </rPh>
    <phoneticPr fontId="2"/>
  </si>
  <si>
    <t>❸ 応募申請画面インポート用フォーマット(資金調達表・補助対象予定経費)</t>
    <rPh sb="2" eb="4">
      <t>オウボ</t>
    </rPh>
    <rPh sb="4" eb="8">
      <t>シンセイガメン</t>
    </rPh>
    <rPh sb="13" eb="14">
      <t>ヨウ</t>
    </rPh>
    <rPh sb="21" eb="26">
      <t>シキンチョウタツヒョウ</t>
    </rPh>
    <rPh sb="27" eb="35">
      <t>ホジョタイショウヨテイケイヒ</t>
    </rPh>
    <phoneticPr fontId="2"/>
  </si>
  <si>
    <t>補助事業の実施にあたり見込まれる補助対象経費の具体的な内容及び金額、必要な資金の調達方法及び金額等を入力する</t>
    <rPh sb="0" eb="4">
      <t>ホジョジギョウ</t>
    </rPh>
    <rPh sb="5" eb="7">
      <t>ジッシ</t>
    </rPh>
    <rPh sb="11" eb="13">
      <t>ミコ</t>
    </rPh>
    <rPh sb="16" eb="20">
      <t>ホジョタイショウ</t>
    </rPh>
    <rPh sb="20" eb="22">
      <t>ケイヒ</t>
    </rPh>
    <rPh sb="23" eb="26">
      <t>グタイテキ</t>
    </rPh>
    <rPh sb="27" eb="29">
      <t>ナイヨウ</t>
    </rPh>
    <rPh sb="29" eb="30">
      <t>オヨ</t>
    </rPh>
    <rPh sb="31" eb="33">
      <t>キンガク</t>
    </rPh>
    <rPh sb="44" eb="45">
      <t>オヨ</t>
    </rPh>
    <rPh sb="50" eb="52">
      <t>ニュウリョク</t>
    </rPh>
    <phoneticPr fontId="2"/>
  </si>
  <si>
    <t>フォーマットです。</t>
    <phoneticPr fontId="2"/>
  </si>
  <si>
    <t>❹ 応募申請画面インポート用フォーマット(スケジュール_補助事業実施期間・事業計画期間)</t>
    <rPh sb="2" eb="4">
      <t>オウボ</t>
    </rPh>
    <rPh sb="4" eb="8">
      <t>シンセイガメン</t>
    </rPh>
    <rPh sb="13" eb="14">
      <t>ヨウ</t>
    </rPh>
    <rPh sb="28" eb="32">
      <t>ホジョジギョウ</t>
    </rPh>
    <rPh sb="32" eb="34">
      <t>ジッシ</t>
    </rPh>
    <rPh sb="34" eb="36">
      <t>キカン</t>
    </rPh>
    <rPh sb="37" eb="39">
      <t>ジギョウ</t>
    </rPh>
    <rPh sb="39" eb="41">
      <t>ケイカク</t>
    </rPh>
    <rPh sb="41" eb="43">
      <t>キカン</t>
    </rPh>
    <phoneticPr fontId="2"/>
  </si>
  <si>
    <t>補助事業実施期間及び事業計画期間の補助事業の実施スケジュールを入力するフォーマットです。</t>
    <rPh sb="0" eb="4">
      <t>ホジョジギョウ</t>
    </rPh>
    <rPh sb="4" eb="6">
      <t>ジッシ</t>
    </rPh>
    <rPh sb="6" eb="8">
      <t>キカン</t>
    </rPh>
    <rPh sb="8" eb="9">
      <t>オヨ</t>
    </rPh>
    <rPh sb="10" eb="12">
      <t>ジギョウ</t>
    </rPh>
    <rPh sb="12" eb="14">
      <t>ケイカク</t>
    </rPh>
    <rPh sb="14" eb="16">
      <t>キカン</t>
    </rPh>
    <rPh sb="17" eb="19">
      <t>ホジョ</t>
    </rPh>
    <rPh sb="19" eb="21">
      <t>ジギョウ</t>
    </rPh>
    <rPh sb="22" eb="24">
      <t>ジッシ</t>
    </rPh>
    <rPh sb="31" eb="33">
      <t>ニュウリョク</t>
    </rPh>
    <phoneticPr fontId="2"/>
  </si>
  <si>
    <t>2. 各シートの概要</t>
    <rPh sb="3" eb="4">
      <t>カク</t>
    </rPh>
    <rPh sb="8" eb="10">
      <t>ガイヨウ</t>
    </rPh>
    <phoneticPr fontId="2"/>
  </si>
  <si>
    <t>シート名</t>
    <rPh sb="3" eb="4">
      <t>メイ</t>
    </rPh>
    <phoneticPr fontId="23"/>
  </si>
  <si>
    <t>主な内容・役割</t>
    <rPh sb="0" eb="1">
      <t>オモ</t>
    </rPh>
    <rPh sb="2" eb="4">
      <t>ナイヨウ</t>
    </rPh>
    <rPh sb="5" eb="7">
      <t>ヤクワリ</t>
    </rPh>
    <phoneticPr fontId="23"/>
  </si>
  <si>
    <t>はじめに</t>
    <phoneticPr fontId="23"/>
  </si>
  <si>
    <t>(※本シート) 本ファイルの目的、各シートの入力方法等について説明しています。</t>
    <rPh sb="2" eb="3">
      <t>ホン</t>
    </rPh>
    <rPh sb="8" eb="9">
      <t>ホン</t>
    </rPh>
    <rPh sb="14" eb="16">
      <t>モクテキ</t>
    </rPh>
    <rPh sb="17" eb="18">
      <t>カク</t>
    </rPh>
    <rPh sb="22" eb="24">
      <t>ニュウリョク</t>
    </rPh>
    <rPh sb="24" eb="26">
      <t>ホウホウ</t>
    </rPh>
    <rPh sb="26" eb="27">
      <t>トウ</t>
    </rPh>
    <rPh sb="31" eb="33">
      <t>セツメイ</t>
    </rPh>
    <phoneticPr fontId="23"/>
  </si>
  <si>
    <t>スケジュール
(補助事業実施期間)</t>
    <rPh sb="8" eb="10">
      <t>ホジョ</t>
    </rPh>
    <rPh sb="10" eb="12">
      <t>ジギョウ</t>
    </rPh>
    <rPh sb="12" eb="14">
      <t>ジッシ</t>
    </rPh>
    <rPh sb="14" eb="16">
      <t>キカン</t>
    </rPh>
    <phoneticPr fontId="23"/>
  </si>
  <si>
    <t>補助事業実施期間(最長14か月間)の補助事業の実施スケジュールを入力します。</t>
    <rPh sb="0" eb="2">
      <t>ホジョ</t>
    </rPh>
    <rPh sb="2" eb="4">
      <t>ジギョウ</t>
    </rPh>
    <rPh sb="4" eb="6">
      <t>ジッシ</t>
    </rPh>
    <rPh sb="6" eb="8">
      <t>キカン</t>
    </rPh>
    <rPh sb="9" eb="11">
      <t>サイチョウ</t>
    </rPh>
    <rPh sb="14" eb="15">
      <t>ゲツ</t>
    </rPh>
    <rPh sb="15" eb="16">
      <t>カン</t>
    </rPh>
    <rPh sb="18" eb="20">
      <t>ホジョ</t>
    </rPh>
    <rPh sb="20" eb="22">
      <t>ジギョウ</t>
    </rPh>
    <rPh sb="23" eb="25">
      <t>ジッシ</t>
    </rPh>
    <rPh sb="32" eb="34">
      <t>ニュウリョク</t>
    </rPh>
    <phoneticPr fontId="2"/>
  </si>
  <si>
    <t>スケジュール
(事業計画期間)</t>
    <rPh sb="8" eb="10">
      <t>ジギョウ</t>
    </rPh>
    <rPh sb="10" eb="12">
      <t>ケイカク</t>
    </rPh>
    <rPh sb="12" eb="14">
      <t>キカン</t>
    </rPh>
    <phoneticPr fontId="23"/>
  </si>
  <si>
    <t>事業計画期間(3～5年間)の補助事業の実施スケジュールを入力します。</t>
    <rPh sb="0" eb="2">
      <t>ジギョウ</t>
    </rPh>
    <rPh sb="2" eb="4">
      <t>ケイカク</t>
    </rPh>
    <rPh sb="4" eb="6">
      <t>キカン</t>
    </rPh>
    <rPh sb="10" eb="11">
      <t>ネン</t>
    </rPh>
    <rPh sb="11" eb="12">
      <t>カン</t>
    </rPh>
    <rPh sb="14" eb="16">
      <t>ホジョ</t>
    </rPh>
    <rPh sb="16" eb="18">
      <t>ジギョウ</t>
    </rPh>
    <rPh sb="19" eb="21">
      <t>ジッシ</t>
    </rPh>
    <rPh sb="28" eb="30">
      <t>ニュウリョク</t>
    </rPh>
    <phoneticPr fontId="2"/>
  </si>
  <si>
    <t>【記入例】スケジュール
(補助事業実施期間)</t>
    <rPh sb="1" eb="4">
      <t>キニュウレイ</t>
    </rPh>
    <rPh sb="13" eb="15">
      <t>ホジョ</t>
    </rPh>
    <rPh sb="15" eb="17">
      <t>ジギョウ</t>
    </rPh>
    <rPh sb="17" eb="19">
      <t>ジッシ</t>
    </rPh>
    <rPh sb="19" eb="21">
      <t>キカン</t>
    </rPh>
    <phoneticPr fontId="23"/>
  </si>
  <si>
    <t>各項目の記入例について解説しています。</t>
    <rPh sb="0" eb="3">
      <t>カクコウモク</t>
    </rPh>
    <rPh sb="4" eb="7">
      <t>キニュウレイ</t>
    </rPh>
    <rPh sb="11" eb="13">
      <t>カイセツ</t>
    </rPh>
    <phoneticPr fontId="2"/>
  </si>
  <si>
    <t>【記入例】スケジュール
(事業計画期間)</t>
    <rPh sb="1" eb="3">
      <t>キニュウ</t>
    </rPh>
    <rPh sb="3" eb="4">
      <t>レイ</t>
    </rPh>
    <rPh sb="13" eb="15">
      <t>ジギョウ</t>
    </rPh>
    <rPh sb="15" eb="17">
      <t>ケイカク</t>
    </rPh>
    <rPh sb="17" eb="19">
      <t>キカン</t>
    </rPh>
    <phoneticPr fontId="23"/>
  </si>
  <si>
    <t>3. 本ファイルの利用方法</t>
    <rPh sb="3" eb="4">
      <t>ホン</t>
    </rPh>
    <rPh sb="9" eb="11">
      <t>リヨウ</t>
    </rPh>
    <rPh sb="11" eb="13">
      <t>ホウホウ</t>
    </rPh>
    <phoneticPr fontId="2"/>
  </si>
  <si>
    <t>凡例</t>
    <rPh sb="0" eb="2">
      <t>ハンレイ</t>
    </rPh>
    <phoneticPr fontId="2"/>
  </si>
  <si>
    <r>
      <rPr>
        <sz val="11"/>
        <rFont val="Meiryo UI"/>
        <family val="3"/>
        <charset val="128"/>
        <scheme val="minor"/>
      </rPr>
      <t>：</t>
    </r>
    <r>
      <rPr>
        <b/>
        <sz val="11"/>
        <color theme="4"/>
        <rFont val="Meiryo UI"/>
        <family val="3"/>
        <charset val="128"/>
        <scheme val="minor"/>
      </rPr>
      <t>要入力</t>
    </r>
    <r>
      <rPr>
        <sz val="11"/>
        <color theme="4"/>
        <rFont val="Meiryo UI"/>
        <family val="3"/>
        <charset val="128"/>
        <scheme val="minor"/>
      </rPr>
      <t>(黒太枠で囲われているセルに値を入力してください)</t>
    </r>
    <rPh sb="1" eb="2">
      <t>ヨウ</t>
    </rPh>
    <rPh sb="2" eb="4">
      <t>ニュウリョク</t>
    </rPh>
    <rPh sb="5" eb="6">
      <t>クロ</t>
    </rPh>
    <rPh sb="6" eb="8">
      <t>フトワク</t>
    </rPh>
    <rPh sb="9" eb="10">
      <t>カコ</t>
    </rPh>
    <rPh sb="18" eb="19">
      <t>アタイ</t>
    </rPh>
    <rPh sb="20" eb="22">
      <t>ニュウリョク</t>
    </rPh>
    <phoneticPr fontId="2"/>
  </si>
  <si>
    <t>：入力不要(入力内容に応じ、不要な項目はグレーアウトされます)</t>
    <rPh sb="1" eb="3">
      <t>ニュウリョク</t>
    </rPh>
    <rPh sb="3" eb="5">
      <t>フヨウ</t>
    </rPh>
    <rPh sb="6" eb="8">
      <t>ニュウリョク</t>
    </rPh>
    <rPh sb="8" eb="10">
      <t>ナイヨウ</t>
    </rPh>
    <rPh sb="11" eb="12">
      <t>オウ</t>
    </rPh>
    <rPh sb="14" eb="16">
      <t>フヨウ</t>
    </rPh>
    <rPh sb="17" eb="19">
      <t>コウモク</t>
    </rPh>
    <phoneticPr fontId="2"/>
  </si>
  <si>
    <t>XXXX</t>
    <phoneticPr fontId="2"/>
  </si>
  <si>
    <t>：入力不可(関数で自動入力されます)</t>
    <rPh sb="1" eb="3">
      <t>ニュウリョク</t>
    </rPh>
    <rPh sb="3" eb="5">
      <t>フカ</t>
    </rPh>
    <rPh sb="6" eb="8">
      <t>カンスウ</t>
    </rPh>
    <rPh sb="9" eb="11">
      <t>ジドウ</t>
    </rPh>
    <rPh sb="11" eb="13">
      <t>ニュウリョク</t>
    </rPh>
    <phoneticPr fontId="2"/>
  </si>
  <si>
    <t>① 「スケジュール(補助事業実施期間)」シートの入力</t>
    <rPh sb="24" eb="26">
      <t>ニュウリョク</t>
    </rPh>
    <phoneticPr fontId="2"/>
  </si>
  <si>
    <t>❶</t>
    <phoneticPr fontId="2"/>
  </si>
  <si>
    <t>「補助対象事業枠」(C3)をプルダウンから選択してください。</t>
    <rPh sb="1" eb="5">
      <t>ホジョタイショウ</t>
    </rPh>
    <rPh sb="5" eb="7">
      <t>ジギョウ</t>
    </rPh>
    <rPh sb="7" eb="8">
      <t>ワク</t>
    </rPh>
    <rPh sb="21" eb="23">
      <t>センタク</t>
    </rPh>
    <phoneticPr fontId="2"/>
  </si>
  <si>
    <t>❷</t>
    <phoneticPr fontId="2"/>
  </si>
  <si>
    <t>補助事業実施期間の開始「年」(E4)、「月」(E5)をプルダウンから選択してください。</t>
    <rPh sb="0" eb="2">
      <t>ホジョ</t>
    </rPh>
    <rPh sb="2" eb="4">
      <t>ジギョウ</t>
    </rPh>
    <rPh sb="4" eb="6">
      <t>ジッシ</t>
    </rPh>
    <rPh sb="6" eb="8">
      <t>キカン</t>
    </rPh>
    <rPh sb="9" eb="11">
      <t>カイシ</t>
    </rPh>
    <rPh sb="12" eb="13">
      <t>ネン</t>
    </rPh>
    <rPh sb="20" eb="21">
      <t>ゲツ</t>
    </rPh>
    <rPh sb="34" eb="36">
      <t>センタク</t>
    </rPh>
    <phoneticPr fontId="2"/>
  </si>
  <si>
    <t>公募スケジュールに記載の採択発表・交付決定の想定時期を踏まえ、開始年月を選択してください。</t>
    <rPh sb="0" eb="2">
      <t>コウボ</t>
    </rPh>
    <rPh sb="9" eb="11">
      <t>キサイ</t>
    </rPh>
    <phoneticPr fontId="2"/>
  </si>
  <si>
    <t>交付申請の受理から交付決定までの標準的な目安期間は約30日です。申請内容の修正が必要となった場合は、</t>
    <rPh sb="0" eb="2">
      <t>コウフ</t>
    </rPh>
    <rPh sb="2" eb="4">
      <t>シンセイ</t>
    </rPh>
    <rPh sb="5" eb="7">
      <t>ジュリ</t>
    </rPh>
    <rPh sb="9" eb="11">
      <t>コウフ</t>
    </rPh>
    <rPh sb="11" eb="13">
      <t>ケッテイ</t>
    </rPh>
    <rPh sb="16" eb="19">
      <t>ヒョウジュンテキ</t>
    </rPh>
    <rPh sb="20" eb="24">
      <t>メヤスキカン</t>
    </rPh>
    <rPh sb="25" eb="26">
      <t>ヤク</t>
    </rPh>
    <rPh sb="28" eb="29">
      <t>ニチ</t>
    </rPh>
    <rPh sb="32" eb="34">
      <t>シンセイ</t>
    </rPh>
    <rPh sb="34" eb="36">
      <t>ナイヨウ</t>
    </rPh>
    <rPh sb="37" eb="39">
      <t>シュウセイ</t>
    </rPh>
    <rPh sb="40" eb="42">
      <t>ヒツヨウ</t>
    </rPh>
    <rPh sb="46" eb="48">
      <t>バアイ</t>
    </rPh>
    <phoneticPr fontId="2"/>
  </si>
  <si>
    <t>交付決定までにさらに時間を要する場合があります。</t>
  </si>
  <si>
    <t>※</t>
    <phoneticPr fontId="2"/>
  </si>
  <si>
    <t>以降の年月は自動入力されます。</t>
    <phoneticPr fontId="2"/>
  </si>
  <si>
    <t>❸</t>
    <phoneticPr fontId="2"/>
  </si>
  <si>
    <t>補助事業実施期間の「マイルストーン」(E6~R6)を入力してください。 (300文字以内)</t>
    <rPh sb="0" eb="2">
      <t>ホジョ</t>
    </rPh>
    <rPh sb="2" eb="4">
      <t>ジギョウ</t>
    </rPh>
    <rPh sb="4" eb="6">
      <t>ジッシ</t>
    </rPh>
    <rPh sb="6" eb="8">
      <t>キカン</t>
    </rPh>
    <rPh sb="26" eb="28">
      <t>ニュウリョク</t>
    </rPh>
    <rPh sb="40" eb="42">
      <t>モジ</t>
    </rPh>
    <rPh sb="42" eb="44">
      <t>イナイ</t>
    </rPh>
    <phoneticPr fontId="2"/>
  </si>
  <si>
    <t>マイルストーン：事業の進行における重要な節目や達成目標を入力してください。(例：設備導入完了、試作品完成、販売開始 等)</t>
    <rPh sb="28" eb="30">
      <t>ニュウリョク</t>
    </rPh>
    <rPh sb="58" eb="59">
      <t>トウ</t>
    </rPh>
    <phoneticPr fontId="2"/>
  </si>
  <si>
    <r>
      <rPr>
        <sz val="11"/>
        <color theme="5"/>
        <rFont val="Meiryo UI"/>
        <family val="3"/>
        <charset val="128"/>
        <scheme val="minor"/>
      </rPr>
      <t>革新的新製品・サービス枠</t>
    </r>
    <r>
      <rPr>
        <sz val="11"/>
        <rFont val="Meiryo UI"/>
        <family val="3"/>
        <charset val="128"/>
        <scheme val="minor"/>
      </rPr>
      <t>は最長10か月、</t>
    </r>
    <r>
      <rPr>
        <sz val="11"/>
        <color theme="8"/>
        <rFont val="Meiryo UI"/>
        <family val="3"/>
        <charset val="128"/>
        <scheme val="minor"/>
      </rPr>
      <t>新事業進出枠</t>
    </r>
    <r>
      <rPr>
        <sz val="11"/>
        <rFont val="Meiryo UI"/>
        <family val="3"/>
        <charset val="128"/>
        <scheme val="minor"/>
      </rPr>
      <t>・</t>
    </r>
    <r>
      <rPr>
        <sz val="11"/>
        <color theme="6"/>
        <rFont val="Meiryo UI"/>
        <family val="3"/>
        <charset val="128"/>
        <scheme val="minor"/>
      </rPr>
      <t>グローバル枠</t>
    </r>
    <r>
      <rPr>
        <sz val="11"/>
        <rFont val="Meiryo UI"/>
        <family val="3"/>
        <charset val="128"/>
        <scheme val="minor"/>
      </rPr>
      <t>は最長14か月間分入力できます。</t>
    </r>
    <rPh sb="20" eb="23">
      <t>シンジギョウ</t>
    </rPh>
    <rPh sb="23" eb="25">
      <t>シンシュツ</t>
    </rPh>
    <rPh sb="25" eb="26">
      <t>ワク</t>
    </rPh>
    <rPh sb="32" eb="33">
      <t>ワク</t>
    </rPh>
    <rPh sb="41" eb="42">
      <t>ブン</t>
    </rPh>
    <rPh sb="42" eb="44">
      <t>ニュウリョク</t>
    </rPh>
    <phoneticPr fontId="2"/>
  </si>
  <si>
    <r>
      <t>補助事業実施期間は、</t>
    </r>
    <r>
      <rPr>
        <sz val="11"/>
        <color theme="5"/>
        <rFont val="Meiryo UI"/>
        <family val="3"/>
        <charset val="128"/>
        <scheme val="minor"/>
      </rPr>
      <t>革新的新製品・サービス枠</t>
    </r>
    <r>
      <rPr>
        <sz val="11"/>
        <rFont val="Meiryo UI"/>
        <family val="3"/>
        <charset val="128"/>
        <scheme val="minor"/>
      </rPr>
      <t>は交付決定日から最長10か月以内(ただし、採択発表日から12か月以内)、</t>
    </r>
    <rPh sb="10" eb="13">
      <t>カクシンテキ</t>
    </rPh>
    <rPh sb="13" eb="16">
      <t>シンセイヒン</t>
    </rPh>
    <rPh sb="23" eb="25">
      <t>コウフ</t>
    </rPh>
    <rPh sb="25" eb="27">
      <t>ケッテイ</t>
    </rPh>
    <rPh sb="27" eb="28">
      <t>ビ</t>
    </rPh>
    <phoneticPr fontId="2"/>
  </si>
  <si>
    <r>
      <rPr>
        <sz val="11"/>
        <color theme="8"/>
        <rFont val="Meiryo UI"/>
        <family val="3"/>
        <charset val="128"/>
        <scheme val="minor"/>
      </rPr>
      <t>新事業進出枠</t>
    </r>
    <r>
      <rPr>
        <sz val="11"/>
        <rFont val="Meiryo UI"/>
        <family val="3"/>
        <charset val="128"/>
        <scheme val="minor"/>
      </rPr>
      <t>・</t>
    </r>
    <r>
      <rPr>
        <sz val="11"/>
        <color theme="6"/>
        <rFont val="Meiryo UI"/>
        <family val="3"/>
        <charset val="128"/>
        <scheme val="minor"/>
      </rPr>
      <t>グローバル枠</t>
    </r>
    <r>
      <rPr>
        <sz val="11"/>
        <rFont val="Meiryo UI"/>
        <family val="3"/>
        <charset val="128"/>
        <scheme val="minor"/>
      </rPr>
      <t>は交付決定日から最長14か月以内(ただし、採択発表日から16か月以内)です。</t>
    </r>
    <phoneticPr fontId="2"/>
  </si>
  <si>
    <t>すべての欄に入力する必要はありません。1つ以上、該当する月のみ入力してください。</t>
    <rPh sb="4" eb="5">
      <t>ラン</t>
    </rPh>
    <rPh sb="6" eb="8">
      <t>ニュウリョク</t>
    </rPh>
    <rPh sb="10" eb="12">
      <t>ヒツヨウ</t>
    </rPh>
    <rPh sb="21" eb="23">
      <t>イジョウ</t>
    </rPh>
    <rPh sb="24" eb="26">
      <t>ガイトウ</t>
    </rPh>
    <rPh sb="28" eb="29">
      <t>ツキ</t>
    </rPh>
    <rPh sb="31" eb="33">
      <t>ニュウリョク</t>
    </rPh>
    <phoneticPr fontId="2"/>
  </si>
  <si>
    <t>「&lt;」、「&gt;」、「&amp;」、「"」、「'」の文字(半角)は使用不可です。(使用する場合は、全角にするか、別の文字に置き換えて入力してください。)</t>
    <rPh sb="27" eb="29">
      <t>シヨウ</t>
    </rPh>
    <rPh sb="29" eb="31">
      <t>フカ</t>
    </rPh>
    <rPh sb="35" eb="37">
      <t>シヨウ</t>
    </rPh>
    <rPh sb="39" eb="41">
      <t>バアイ</t>
    </rPh>
    <rPh sb="43" eb="45">
      <t>ゼンカク</t>
    </rPh>
    <rPh sb="50" eb="51">
      <t>ベツ</t>
    </rPh>
    <rPh sb="52" eb="54">
      <t>モジ</t>
    </rPh>
    <rPh sb="55" eb="56">
      <t>オ</t>
    </rPh>
    <rPh sb="57" eb="58">
      <t>カ</t>
    </rPh>
    <rPh sb="60" eb="62">
      <t>ニュウリョク</t>
    </rPh>
    <phoneticPr fontId="2"/>
  </si>
  <si>
    <t>❹</t>
    <phoneticPr fontId="2"/>
  </si>
  <si>
    <t>補助事業実施期間の「実施内容」、「担当者」、「内容」(C8~R17)を入力してください。 (各300文字以内、最大10行)</t>
    <rPh sb="10" eb="12">
      <t>ジッシ</t>
    </rPh>
    <rPh sb="12" eb="14">
      <t>ナイヨウ</t>
    </rPh>
    <rPh sb="17" eb="20">
      <t>タントウシャ</t>
    </rPh>
    <rPh sb="23" eb="25">
      <t>ナイヨウ</t>
    </rPh>
    <rPh sb="35" eb="37">
      <t>ニュウリョク</t>
    </rPh>
    <rPh sb="46" eb="47">
      <t>カク</t>
    </rPh>
    <rPh sb="50" eb="52">
      <t>モジ</t>
    </rPh>
    <rPh sb="52" eb="54">
      <t>イナイ</t>
    </rPh>
    <rPh sb="55" eb="57">
      <t>サイダイ</t>
    </rPh>
    <rPh sb="59" eb="60">
      <t>ギョウ</t>
    </rPh>
    <phoneticPr fontId="2"/>
  </si>
  <si>
    <t>実施内容：事業の進行における主要な取り組みや作業のまとまりについて入力してください。(例：設備導入、市場調査、製品開発 等)</t>
    <rPh sb="0" eb="2">
      <t>ジッシ</t>
    </rPh>
    <rPh sb="2" eb="4">
      <t>ナイヨウ</t>
    </rPh>
    <rPh sb="14" eb="16">
      <t>シュヨウ</t>
    </rPh>
    <rPh sb="17" eb="18">
      <t>ト</t>
    </rPh>
    <rPh sb="19" eb="20">
      <t>ク</t>
    </rPh>
    <rPh sb="22" eb="24">
      <t>サギョウ</t>
    </rPh>
    <rPh sb="33" eb="35">
      <t>ニュウリョク</t>
    </rPh>
    <rPh sb="45" eb="47">
      <t>セツビ</t>
    </rPh>
    <rPh sb="47" eb="49">
      <t>ドウニュウ</t>
    </rPh>
    <rPh sb="50" eb="52">
      <t>シジョウ</t>
    </rPh>
    <rPh sb="52" eb="54">
      <t>チョウサ</t>
    </rPh>
    <rPh sb="55" eb="57">
      <t>セイヒン</t>
    </rPh>
    <rPh sb="57" eb="59">
      <t>カイハツ</t>
    </rPh>
    <rPh sb="60" eb="61">
      <t>トウ</t>
    </rPh>
    <phoneticPr fontId="2"/>
  </si>
  <si>
    <t>担当者：実施内容の主担当者を入力してください。</t>
    <rPh sb="0" eb="3">
      <t>タントウシャ</t>
    </rPh>
    <rPh sb="4" eb="6">
      <t>ジッシ</t>
    </rPh>
    <rPh sb="6" eb="8">
      <t>ナイヨウ</t>
    </rPh>
    <rPh sb="9" eb="10">
      <t>シュ</t>
    </rPh>
    <rPh sb="10" eb="12">
      <t>タントウ</t>
    </rPh>
    <rPh sb="12" eb="13">
      <t>シャ</t>
    </rPh>
    <rPh sb="14" eb="16">
      <t>ニュウリョク</t>
    </rPh>
    <phoneticPr fontId="2"/>
  </si>
  <si>
    <t>内容：実施内容に紐づく具体的な作業プロセスを入力してください。(例：設備見積取得、設備発注、設備設置 等)</t>
    <rPh sb="0" eb="2">
      <t>ナイヨウ</t>
    </rPh>
    <rPh sb="3" eb="5">
      <t>ジッシ</t>
    </rPh>
    <rPh sb="5" eb="7">
      <t>ナイヨウ</t>
    </rPh>
    <rPh sb="8" eb="9">
      <t>ヒモ</t>
    </rPh>
    <rPh sb="11" eb="14">
      <t>グタイテキ</t>
    </rPh>
    <rPh sb="15" eb="17">
      <t>サギョウ</t>
    </rPh>
    <rPh sb="22" eb="24">
      <t>ニュウリョク</t>
    </rPh>
    <rPh sb="36" eb="38">
      <t>ミツモリ</t>
    </rPh>
    <rPh sb="38" eb="40">
      <t>シュトク</t>
    </rPh>
    <rPh sb="41" eb="43">
      <t>セツビ</t>
    </rPh>
    <rPh sb="43" eb="45">
      <t>ハッチュウ</t>
    </rPh>
    <rPh sb="46" eb="48">
      <t>セツビ</t>
    </rPh>
    <rPh sb="48" eb="50">
      <t>セッチ</t>
    </rPh>
    <rPh sb="51" eb="52">
      <t>トウ</t>
    </rPh>
    <phoneticPr fontId="2"/>
  </si>
  <si>
    <t>補助事業実施期間内に、契約(発注)、納入、検収及び支払等のすべての手続きが完了することが必要となります。</t>
    <rPh sb="8" eb="9">
      <t>ナイ</t>
    </rPh>
    <rPh sb="11" eb="13">
      <t>ケイヤク</t>
    </rPh>
    <rPh sb="14" eb="16">
      <t>ハッチュウ</t>
    </rPh>
    <rPh sb="18" eb="20">
      <t>ノウニュウ</t>
    </rPh>
    <rPh sb="21" eb="23">
      <t>ケンシュウ</t>
    </rPh>
    <rPh sb="23" eb="24">
      <t>オヨ</t>
    </rPh>
    <rPh sb="25" eb="27">
      <t>シハライ</t>
    </rPh>
    <rPh sb="27" eb="28">
      <t>トウ</t>
    </rPh>
    <rPh sb="33" eb="35">
      <t>テツヅ</t>
    </rPh>
    <rPh sb="37" eb="39">
      <t>カンリョウ</t>
    </rPh>
    <rPh sb="44" eb="46">
      <t>ヒツヨウ</t>
    </rPh>
    <phoneticPr fontId="2"/>
  </si>
  <si>
    <t>計上する補助対象経費区分ごとに、契約(発注)、納入、検収及び支払等、各手続きの完了スケジュールが</t>
    <rPh sb="0" eb="2">
      <t>ケイジョウ</t>
    </rPh>
    <rPh sb="4" eb="8">
      <t>ホジョタイショウ</t>
    </rPh>
    <rPh sb="8" eb="12">
      <t>ケイヒクブン</t>
    </rPh>
    <rPh sb="16" eb="18">
      <t>ケイヤク</t>
    </rPh>
    <rPh sb="19" eb="21">
      <t>ハッチュウ</t>
    </rPh>
    <rPh sb="23" eb="25">
      <t>ノウニュウ</t>
    </rPh>
    <rPh sb="26" eb="28">
      <t>ケンシュウ</t>
    </rPh>
    <rPh sb="28" eb="29">
      <t>オヨ</t>
    </rPh>
    <rPh sb="30" eb="33">
      <t>シハライナド</t>
    </rPh>
    <rPh sb="34" eb="37">
      <t>カクテツヅキ</t>
    </rPh>
    <rPh sb="39" eb="41">
      <t>カンリョウ</t>
    </rPh>
    <phoneticPr fontId="2"/>
  </si>
  <si>
    <t>わかるように内容を記載してください。</t>
  </si>
  <si>
    <r>
      <t>補助事業実施期間は、</t>
    </r>
    <r>
      <rPr>
        <sz val="11"/>
        <color theme="5"/>
        <rFont val="Meiryo UI"/>
        <family val="3"/>
        <charset val="128"/>
        <scheme val="minor"/>
      </rPr>
      <t>革新的新製品・サービス枠</t>
    </r>
    <r>
      <rPr>
        <sz val="11"/>
        <rFont val="Meiryo UI"/>
        <family val="3"/>
        <charset val="128"/>
        <scheme val="minor"/>
      </rPr>
      <t>は交付決定日から最長10か月以内(ただし、採択発表日から12か月以内)、</t>
    </r>
    <rPh sb="10" eb="13">
      <t>カクシンテキ</t>
    </rPh>
    <rPh sb="13" eb="16">
      <t>シンセイヒン</t>
    </rPh>
    <phoneticPr fontId="2"/>
  </si>
  <si>
    <t>❺</t>
    <phoneticPr fontId="2"/>
  </si>
  <si>
    <t>シート右上にある「提出可否」(T4)が"OK"になっていることを確認してください。</t>
    <rPh sb="3" eb="4">
      <t>ミギ</t>
    </rPh>
    <rPh sb="4" eb="5">
      <t>ウエ</t>
    </rPh>
    <rPh sb="9" eb="11">
      <t>テイシュツ</t>
    </rPh>
    <rPh sb="11" eb="13">
      <t>カヒ</t>
    </rPh>
    <rPh sb="32" eb="34">
      <t>カクニン</t>
    </rPh>
    <phoneticPr fontId="2"/>
  </si>
  <si>
    <t>入力内容に不備がある場合は"NG"になりますので、以下を参考に入力内容を修正してください。</t>
    <rPh sb="25" eb="27">
      <t>イカ</t>
    </rPh>
    <phoneticPr fontId="2"/>
  </si>
  <si>
    <t>「補助対象事業枠」が選択されているか</t>
    <rPh sb="1" eb="3">
      <t>ホジョ</t>
    </rPh>
    <rPh sb="3" eb="5">
      <t>タイショウ</t>
    </rPh>
    <rPh sb="5" eb="7">
      <t>ジギョウ</t>
    </rPh>
    <rPh sb="7" eb="8">
      <t>ワク</t>
    </rPh>
    <rPh sb="10" eb="12">
      <t>センタク</t>
    </rPh>
    <phoneticPr fontId="2"/>
  </si>
  <si>
    <t>開始「年」、「月」が選択されているか</t>
    <rPh sb="0" eb="2">
      <t>カイシ</t>
    </rPh>
    <rPh sb="3" eb="4">
      <t>トシ</t>
    </rPh>
    <rPh sb="7" eb="8">
      <t>ツキ</t>
    </rPh>
    <rPh sb="10" eb="12">
      <t>センタク</t>
    </rPh>
    <phoneticPr fontId="2"/>
  </si>
  <si>
    <t>「マイルストーン」が1つ以上入力されているか</t>
    <rPh sb="12" eb="14">
      <t>イジョウ</t>
    </rPh>
    <rPh sb="14" eb="16">
      <t>ニュウリョク</t>
    </rPh>
    <phoneticPr fontId="2"/>
  </si>
  <si>
    <t>「実施内容」、「担当者」、「内容」のセットが1行以上入力されているか(#1の行に入力されているか)</t>
    <rPh sb="1" eb="3">
      <t>ジッシ</t>
    </rPh>
    <rPh sb="3" eb="5">
      <t>ナイヨウ</t>
    </rPh>
    <rPh sb="8" eb="11">
      <t>タントウシャ</t>
    </rPh>
    <rPh sb="14" eb="16">
      <t>ナイヨウ</t>
    </rPh>
    <rPh sb="23" eb="24">
      <t>ギョウ</t>
    </rPh>
    <rPh sb="24" eb="26">
      <t>イジョウ</t>
    </rPh>
    <rPh sb="26" eb="28">
      <t>ニュウリョク</t>
    </rPh>
    <rPh sb="38" eb="39">
      <t>ギョウ</t>
    </rPh>
    <rPh sb="40" eb="42">
      <t>ニュウリョク</t>
    </rPh>
    <phoneticPr fontId="2"/>
  </si>
  <si>
    <t>「マイルストーン」、「実施内容」、「担当者」、「内容」の各入力内容が300文字を超過していないか</t>
    <rPh sb="11" eb="13">
      <t>ジッシ</t>
    </rPh>
    <rPh sb="13" eb="15">
      <t>ナイヨウ</t>
    </rPh>
    <rPh sb="18" eb="21">
      <t>タントウシャ</t>
    </rPh>
    <rPh sb="24" eb="26">
      <t>ナイヨウ</t>
    </rPh>
    <rPh sb="28" eb="29">
      <t>カク</t>
    </rPh>
    <rPh sb="29" eb="31">
      <t>ニュウリョク</t>
    </rPh>
    <rPh sb="31" eb="33">
      <t>ナイヨウ</t>
    </rPh>
    <rPh sb="37" eb="39">
      <t>モジ</t>
    </rPh>
    <rPh sb="40" eb="42">
      <t>チョウカ</t>
    </rPh>
    <phoneticPr fontId="2"/>
  </si>
  <si>
    <t>入力内容に「&lt;」、「&gt;」、「&amp;」、「"」、「'」の文字(半角)が入っていないか</t>
    <rPh sb="0" eb="2">
      <t>ニュウリョク</t>
    </rPh>
    <rPh sb="2" eb="4">
      <t>ナイヨウ</t>
    </rPh>
    <rPh sb="32" eb="33">
      <t>ハイ</t>
    </rPh>
    <phoneticPr fontId="2"/>
  </si>
  <si>
    <t>「補助対象事業枠」が「革新的新製品・サービス枠」の場合に、11か月目以降(O～R列)に入力されていないか</t>
    <rPh sb="1" eb="3">
      <t>ホジョ</t>
    </rPh>
    <rPh sb="3" eb="5">
      <t>タイショウ</t>
    </rPh>
    <rPh sb="5" eb="7">
      <t>ジギョウ</t>
    </rPh>
    <rPh sb="7" eb="8">
      <t>ワク</t>
    </rPh>
    <rPh sb="11" eb="13">
      <t>カクシン</t>
    </rPh>
    <rPh sb="13" eb="14">
      <t>テキ</t>
    </rPh>
    <rPh sb="14" eb="17">
      <t>シンセイヒン</t>
    </rPh>
    <rPh sb="22" eb="23">
      <t>ワク</t>
    </rPh>
    <rPh sb="25" eb="27">
      <t>バアイ</t>
    </rPh>
    <rPh sb="32" eb="34">
      <t>ゲツメ</t>
    </rPh>
    <rPh sb="34" eb="36">
      <t>イコウ</t>
    </rPh>
    <rPh sb="40" eb="41">
      <t>レツ</t>
    </rPh>
    <rPh sb="43" eb="45">
      <t>ニュウリョク</t>
    </rPh>
    <phoneticPr fontId="2"/>
  </si>
  <si>
    <t>＜入力イメージ＞</t>
    <rPh sb="1" eb="3">
      <t>ニュウリョク</t>
    </rPh>
    <phoneticPr fontId="2"/>
  </si>
  <si>
    <t>② 「スケジュール(事業計画期間)」シートの入力</t>
    <rPh sb="22" eb="24">
      <t>ニュウリョク</t>
    </rPh>
    <phoneticPr fontId="2"/>
  </si>
  <si>
    <t>事業計画期間の開始「年度」(E4)を、プルダウンから選択してください。</t>
    <rPh sb="0" eb="2">
      <t>ジギョウ</t>
    </rPh>
    <rPh sb="2" eb="4">
      <t>ケイカク</t>
    </rPh>
    <rPh sb="4" eb="6">
      <t>キカン</t>
    </rPh>
    <rPh sb="7" eb="9">
      <t>カイシ</t>
    </rPh>
    <rPh sb="10" eb="11">
      <t>ネン</t>
    </rPh>
    <rPh sb="11" eb="12">
      <t>ド</t>
    </rPh>
    <rPh sb="26" eb="28">
      <t>センタク</t>
    </rPh>
    <phoneticPr fontId="2"/>
  </si>
  <si>
    <t>事業計画期間の1年度目に該当する"年度"を入力してください。(暦上の"年"ではないことにご注意ください。)</t>
    <rPh sb="0" eb="2">
      <t>ジギョウ</t>
    </rPh>
    <rPh sb="2" eb="4">
      <t>ケイカク</t>
    </rPh>
    <rPh sb="4" eb="6">
      <t>キカン</t>
    </rPh>
    <rPh sb="8" eb="9">
      <t>ネン</t>
    </rPh>
    <rPh sb="9" eb="11">
      <t>ドメ</t>
    </rPh>
    <rPh sb="12" eb="14">
      <t>ガイトウ</t>
    </rPh>
    <rPh sb="17" eb="19">
      <t>ネンド</t>
    </rPh>
    <rPh sb="21" eb="23">
      <t>ニュウリョク</t>
    </rPh>
    <rPh sb="31" eb="32">
      <t>コヨミ</t>
    </rPh>
    <rPh sb="32" eb="33">
      <t>ジョウ</t>
    </rPh>
    <rPh sb="35" eb="36">
      <t>ネン</t>
    </rPh>
    <rPh sb="45" eb="47">
      <t>チュウイ</t>
    </rPh>
    <phoneticPr fontId="2"/>
  </si>
  <si>
    <t>補助事業実施期間の終了年度の翌年度が、事業計画期間の1年度目となります。</t>
    <rPh sb="19" eb="21">
      <t>ジギョウ</t>
    </rPh>
    <rPh sb="21" eb="23">
      <t>ケイカク</t>
    </rPh>
    <rPh sb="23" eb="25">
      <t>キカン</t>
    </rPh>
    <phoneticPr fontId="2"/>
  </si>
  <si>
    <t>以降の年度は自動入力されます。</t>
    <rPh sb="4" eb="5">
      <t>ド</t>
    </rPh>
    <phoneticPr fontId="2"/>
  </si>
  <si>
    <t>事業計画期間(3～5年間)分の「マイルストーン」を入力してください。 (300文字以内)</t>
    <rPh sb="0" eb="2">
      <t>ジギョウ</t>
    </rPh>
    <rPh sb="2" eb="4">
      <t>ケイカク</t>
    </rPh>
    <rPh sb="4" eb="6">
      <t>キカン</t>
    </rPh>
    <rPh sb="10" eb="12">
      <t>ネンカン</t>
    </rPh>
    <rPh sb="13" eb="14">
      <t>ブン</t>
    </rPh>
    <rPh sb="25" eb="27">
      <t>ニュウリョク</t>
    </rPh>
    <rPh sb="39" eb="41">
      <t>モジ</t>
    </rPh>
    <rPh sb="41" eb="43">
      <t>イナイ</t>
    </rPh>
    <phoneticPr fontId="2"/>
  </si>
  <si>
    <t>すべての欄に入力する必要はありません。1つ以上、該当する年度のみ入力してください。</t>
    <rPh sb="4" eb="5">
      <t>ラン</t>
    </rPh>
    <rPh sb="6" eb="8">
      <t>ニュウリョク</t>
    </rPh>
    <rPh sb="10" eb="12">
      <t>ヒツヨウ</t>
    </rPh>
    <rPh sb="21" eb="23">
      <t>イジョウ</t>
    </rPh>
    <rPh sb="24" eb="26">
      <t>ガイトウ</t>
    </rPh>
    <rPh sb="28" eb="30">
      <t>ネンド</t>
    </rPh>
    <rPh sb="32" eb="34">
      <t>ニュウリョク</t>
    </rPh>
    <phoneticPr fontId="2"/>
  </si>
  <si>
    <t>事業計画期間(3～5年間)分の「実施内容」、「担当者」、「内容」(C7~I16)を入力してください。 (各300文字以内、最大10行)</t>
    <rPh sb="16" eb="18">
      <t>ジッシ</t>
    </rPh>
    <rPh sb="18" eb="20">
      <t>ナイヨウ</t>
    </rPh>
    <rPh sb="23" eb="26">
      <t>タントウシャ</t>
    </rPh>
    <rPh sb="29" eb="31">
      <t>ナイヨウ</t>
    </rPh>
    <rPh sb="41" eb="43">
      <t>ニュウリョク</t>
    </rPh>
    <rPh sb="52" eb="53">
      <t>カク</t>
    </rPh>
    <rPh sb="56" eb="58">
      <t>モジ</t>
    </rPh>
    <rPh sb="58" eb="60">
      <t>イナイ</t>
    </rPh>
    <rPh sb="61" eb="63">
      <t>サイダイ</t>
    </rPh>
    <rPh sb="65" eb="66">
      <t>ギョウ</t>
    </rPh>
    <phoneticPr fontId="2"/>
  </si>
  <si>
    <t>シート右上にある「提出可否」(K3)が"OK"になっていることを確認してください。</t>
    <rPh sb="3" eb="4">
      <t>ミギ</t>
    </rPh>
    <rPh sb="4" eb="5">
      <t>ウエ</t>
    </rPh>
    <rPh sb="9" eb="11">
      <t>テイシュツ</t>
    </rPh>
    <rPh sb="11" eb="13">
      <t>カヒ</t>
    </rPh>
    <rPh sb="32" eb="34">
      <t>カクニン</t>
    </rPh>
    <phoneticPr fontId="2"/>
  </si>
  <si>
    <t>開始「年度」が選択されているか</t>
    <rPh sb="0" eb="2">
      <t>カイシ</t>
    </rPh>
    <rPh sb="3" eb="4">
      <t>トシ</t>
    </rPh>
    <rPh sb="4" eb="5">
      <t>ド</t>
    </rPh>
    <rPh sb="7" eb="9">
      <t>センタク</t>
    </rPh>
    <phoneticPr fontId="2"/>
  </si>
  <si>
    <t>③ 電子申請システムへの添付</t>
    <phoneticPr fontId="2"/>
  </si>
  <si>
    <t>電子申請システムの応募申請画面の「9.補助事業実施期間／事業計画期間のスケジュール」に本ファイルをアップロードしてください。</t>
    <rPh sb="0" eb="2">
      <t>デンシ</t>
    </rPh>
    <rPh sb="2" eb="4">
      <t>シンセイ</t>
    </rPh>
    <rPh sb="9" eb="11">
      <t>オウボ</t>
    </rPh>
    <rPh sb="11" eb="13">
      <t>シンセイ</t>
    </rPh>
    <rPh sb="13" eb="15">
      <t>ガメン</t>
    </rPh>
    <rPh sb="19" eb="21">
      <t>ホジョ</t>
    </rPh>
    <rPh sb="21" eb="23">
      <t>ジギョウ</t>
    </rPh>
    <rPh sb="23" eb="25">
      <t>ジッシ</t>
    </rPh>
    <rPh sb="25" eb="27">
      <t>キカン</t>
    </rPh>
    <rPh sb="28" eb="30">
      <t>ジギョウ</t>
    </rPh>
    <rPh sb="30" eb="32">
      <t>ケイカク</t>
    </rPh>
    <rPh sb="32" eb="34">
      <t>キカン</t>
    </rPh>
    <rPh sb="43" eb="44">
      <t>ホン</t>
    </rPh>
    <phoneticPr fontId="2"/>
  </si>
  <si>
    <t>補助対象事業枠</t>
    <rPh sb="0" eb="4">
      <t>ホジョタイショウ</t>
    </rPh>
    <rPh sb="4" eb="6">
      <t>ジギョウ</t>
    </rPh>
    <rPh sb="6" eb="7">
      <t>ワク</t>
    </rPh>
    <phoneticPr fontId="2"/>
  </si>
  <si>
    <t>補助事業実施期間</t>
    <rPh sb="0" eb="2">
      <t>ホジョ</t>
    </rPh>
    <rPh sb="2" eb="8">
      <t>ジギョウジッシキカン</t>
    </rPh>
    <phoneticPr fontId="2"/>
  </si>
  <si>
    <t>提出可否</t>
    <rPh sb="0" eb="2">
      <t>テイシュツ</t>
    </rPh>
    <rPh sb="2" eb="4">
      <t>カヒ</t>
    </rPh>
    <phoneticPr fontId="2"/>
  </si>
  <si>
    <t>形式チェック</t>
    <rPh sb="0" eb="2">
      <t>ケイシキ</t>
    </rPh>
    <phoneticPr fontId="2"/>
  </si>
  <si>
    <t>文字チェック</t>
    <rPh sb="0" eb="2">
      <t>モジ</t>
    </rPh>
    <phoneticPr fontId="2"/>
  </si>
  <si>
    <t>必須チェック</t>
    <rPh sb="0" eb="2">
      <t>ヒッス</t>
    </rPh>
    <phoneticPr fontId="2"/>
  </si>
  <si>
    <t>事業枠チェック</t>
    <rPh sb="0" eb="2">
      <t>ジギョウ</t>
    </rPh>
    <rPh sb="2" eb="3">
      <t>ワク</t>
    </rPh>
    <phoneticPr fontId="2"/>
  </si>
  <si>
    <t>年</t>
    <rPh sb="0" eb="1">
      <t>ネン</t>
    </rPh>
    <phoneticPr fontId="2"/>
  </si>
  <si>
    <t>-</t>
    <phoneticPr fontId="2"/>
  </si>
  <si>
    <t>月</t>
    <rPh sb="0" eb="1">
      <t>ツキ</t>
    </rPh>
    <phoneticPr fontId="2"/>
  </si>
  <si>
    <t>マイルストーン</t>
    <phoneticPr fontId="2"/>
  </si>
  <si>
    <t>#</t>
    <phoneticPr fontId="2"/>
  </si>
  <si>
    <t>実施内容</t>
    <rPh sb="0" eb="2">
      <t>ジッシ</t>
    </rPh>
    <rPh sb="2" eb="4">
      <t>ナイヨウ</t>
    </rPh>
    <phoneticPr fontId="2"/>
  </si>
  <si>
    <t>担当者</t>
    <rPh sb="0" eb="3">
      <t>タントウシャ</t>
    </rPh>
    <phoneticPr fontId="2"/>
  </si>
  <si>
    <t>内容</t>
    <rPh sb="0" eb="2">
      <t>ナイヨウ</t>
    </rPh>
    <phoneticPr fontId="2"/>
  </si>
  <si>
    <t>事業計画期間</t>
    <rPh sb="0" eb="2">
      <t>ジギョウ</t>
    </rPh>
    <rPh sb="2" eb="4">
      <t>ケイカク</t>
    </rPh>
    <rPh sb="4" eb="6">
      <t>キカン</t>
    </rPh>
    <phoneticPr fontId="2"/>
  </si>
  <si>
    <t>1年度目</t>
    <rPh sb="1" eb="3">
      <t>ネンド</t>
    </rPh>
    <rPh sb="3" eb="4">
      <t>メ</t>
    </rPh>
    <phoneticPr fontId="2"/>
  </si>
  <si>
    <t>2年度目</t>
    <rPh sb="1" eb="3">
      <t>ネンド</t>
    </rPh>
    <rPh sb="3" eb="4">
      <t>メ</t>
    </rPh>
    <phoneticPr fontId="2"/>
  </si>
  <si>
    <t>3年度目</t>
    <rPh sb="1" eb="3">
      <t>ネンド</t>
    </rPh>
    <rPh sb="3" eb="4">
      <t>メ</t>
    </rPh>
    <phoneticPr fontId="2"/>
  </si>
  <si>
    <t>4年度目</t>
    <rPh sb="1" eb="3">
      <t>ネンド</t>
    </rPh>
    <rPh sb="3" eb="4">
      <t>メ</t>
    </rPh>
    <phoneticPr fontId="2"/>
  </si>
  <si>
    <t>5年度目</t>
    <rPh sb="1" eb="3">
      <t>ネンド</t>
    </rPh>
    <rPh sb="3" eb="4">
      <t>メ</t>
    </rPh>
    <phoneticPr fontId="2"/>
  </si>
  <si>
    <t>年度</t>
    <rPh sb="0" eb="2">
      <t>ネンド</t>
    </rPh>
    <phoneticPr fontId="2"/>
  </si>
  <si>
    <t>実施内容</t>
    <rPh sb="0" eb="4">
      <t>ジッシナイヨウ</t>
    </rPh>
    <phoneticPr fontId="2"/>
  </si>
  <si>
    <t>革新的新製品・サービス枠</t>
  </si>
  <si>
    <t>交付決定。急速凍結設備および低温乾燥設備の仕様確定と発注完了。</t>
  </si>
  <si>
    <t>急速凍結設備および低温乾燥設備の搬入、据付、試運転完了。</t>
  </si>
  <si>
    <t>第一次試作品完成。冷凍水産惣菜2品目の品質評価完了。</t>
  </si>
  <si>
    <t>生産管理システム本稼働開始。新製法にかかる特許出願完了。</t>
  </si>
  <si>
    <t>食品見本市出展を経た量販店バイヤーとの商談完了。初回受注獲得。</t>
  </si>
  <si>
    <t>新ラインでの量産開始。補助対象経費の支払完了により補助事業完了。</t>
  </si>
  <si>
    <t>設備導入</t>
  </si>
  <si>
    <t>製造部長</t>
  </si>
  <si>
    <t>急速凍結設備および低温乾燥設備の仕様最終確定、複数社からの見積取得と比較。</t>
  </si>
  <si>
    <t>設備の発注、契約締結、設置場所の電源および給排水工事の手配。</t>
  </si>
  <si>
    <t>設備製作の進捗確認、工場立会検査、既存ラインの配置変更。</t>
  </si>
  <si>
    <t>設備の搬入、据付、試運転および能力確認。</t>
  </si>
  <si>
    <t>稼働条件の調整、操作手順書の整備、製造担当者への操作研修。</t>
  </si>
  <si>
    <t>生産管理システム構築</t>
  </si>
  <si>
    <t>管理部 課長</t>
  </si>
  <si>
    <t>業務要件の整理とベンダー選定、要件定義書の確定。</t>
  </si>
  <si>
    <t>システム設計、製造ロットおよび温度履歴の管理項目の設計。</t>
  </si>
  <si>
    <t>開発、既存の受注データおよび品目マスタの移行準備。</t>
  </si>
  <si>
    <t>開発完了、社内テスト環境での動作確認。</t>
  </si>
  <si>
    <t>受入テスト、運用手順の整備、担当者への操作研修。</t>
  </si>
  <si>
    <t>本稼働開始、新ラインの製造実績データの記録運用を開始。</t>
  </si>
  <si>
    <t>製品開発・試作</t>
  </si>
  <si>
    <t>商品開発課 主任</t>
  </si>
  <si>
    <t>配合設計、加熱条件および凍結条件の検討、原材料の選定。</t>
  </si>
  <si>
    <t>新設備を用いた第一次試作の実施、試作用原材料の調達。</t>
  </si>
  <si>
    <t>品質評価および官能検査、解凍後の食感と風味の検証。</t>
  </si>
  <si>
    <t>第二次試作の実施、製品仕様および包装形態の確定。</t>
  </si>
  <si>
    <t>衛生管理体制の構築</t>
  </si>
  <si>
    <t>品質保証課長</t>
  </si>
  <si>
    <t>新ラインを対象としたHACCP計画の見直しと危害要因分析。</t>
  </si>
  <si>
    <t>専門家による技術指導の受講、作業手順書および記録様式の整備。</t>
  </si>
  <si>
    <t>従業員教育の実施、衛生管理運用の開始と初期検証。</t>
  </si>
  <si>
    <t>知的財産権の取得</t>
  </si>
  <si>
    <t>総務課長</t>
  </si>
  <si>
    <t>弁理士との打合せ、先行技術調査の実施。</t>
  </si>
  <si>
    <t>特許明細書および図面の作成、請求範囲の検討。</t>
  </si>
  <si>
    <t>特許出願手続の完了。</t>
  </si>
  <si>
    <t>販路開拓・販促</t>
  </si>
  <si>
    <t>営業部長</t>
  </si>
  <si>
    <t>食品見本市への出展申込、カタログおよびPOPの企画。</t>
  </si>
  <si>
    <t>販促物の制作、提案資料および価格表の作成。</t>
  </si>
  <si>
    <t>食品見本市への出展、来場バイヤーへの試食提案。</t>
  </si>
  <si>
    <t>量販店バイヤーとの商談、試作品およびサンプルの冷凍便配送。</t>
  </si>
  <si>
    <t>初回受注の獲得、納品条件および販売計画の確定。</t>
  </si>
  <si>
    <t>量産移行・補助事業完了手続</t>
  </si>
  <si>
    <t>経営企画室 専務</t>
  </si>
  <si>
    <t>量産試作の実施、歩留および製造原価の検証、販売価格の最終決定。</t>
  </si>
  <si>
    <t>量産開始、補助対象経費の支払完了、実績報告書類の準備。</t>
  </si>
  <si>
    <t>新ラインの本格稼働。既存取引の地域量販店3社への定番導入により補助事業売上1,000万円を達成。</t>
  </si>
  <si>
    <t>関東圏の量販店および生協ルートへ販路拡大。第2弾商品の投入により補助事業売上1,400万円を達成。</t>
  </si>
  <si>
    <t>全国チェーンおよび通販チャネルへ展開。補助事業売上1,800万円、付加価値額目標値および一人当たり給与支給総額目標値を達成。</t>
  </si>
  <si>
    <t>生産・品質の安定化</t>
  </si>
  <si>
    <t>新ラインの稼働率向上と歩留改善、作業標準の定着、温度履歴データの記録運用。</t>
  </si>
  <si>
    <t>繁忙期対応のシフト整備、生産能力の増強余地の検討。</t>
  </si>
  <si>
    <t>定期的な設備保全と品質記録の分析による継続的改善。</t>
  </si>
  <si>
    <t>販路拡大</t>
  </si>
  <si>
    <t>既存取引のある地域量販店3社への定番導入、店頭試食販売の実施。</t>
  </si>
  <si>
    <t>関東圏の量販店および生協ルートへの新規提案、卸業者との取引開始。</t>
  </si>
  <si>
    <t>全国チェーンおよび自社通販チャネルへの展開、業務用ルートの開拓。</t>
  </si>
  <si>
    <t>商品ラインアップの拡充</t>
  </si>
  <si>
    <t>初期2品目の販売開始、消費者アンケートによる評価収集。</t>
  </si>
  <si>
    <t>魚種および調理法を変えた第2弾2品目の開発と投入。</t>
  </si>
  <si>
    <t>季節限定品を加えた計6品目体制の確立、定番品の改良。</t>
  </si>
  <si>
    <t>賃上げ・人材育成</t>
  </si>
  <si>
    <t>一人当たり給与支給総額を年平均3.5パーセント以上引き上げ、事業場内最低賃金を地域別最低賃金より30円以上高い水準に設定。</t>
  </si>
  <si>
    <t>多能工化研修の実施、資格取得支援と処遇改善の継続。</t>
  </si>
  <si>
    <t>賃上げ目標値の達成状況の検証、次期計画への反映。</t>
  </si>
  <si>
    <t>事業化状況の管理</t>
  </si>
  <si>
    <t>事業化状況報告の作成、付加価値額および給与支給総額の実績把握。</t>
  </si>
  <si>
    <t>収益計画との差異分析、是正措置の立案と実行。</t>
  </si>
  <si>
    <t>事業計画期間最終年度における目標達成の確認と対外報告。</t>
  </si>
  <si>
    <t>ItemId</t>
  </si>
  <si>
    <t>ItemName</t>
  </si>
  <si>
    <t>Value</t>
  </si>
  <si>
    <t>ItemType</t>
  </si>
  <si>
    <t>メンテナンス用1</t>
  </si>
  <si>
    <t>メンテナンス用2</t>
  </si>
  <si>
    <t>スケジュール（補助事業実施期間／事業計画期間）</t>
  </si>
  <si>
    <t>ob_01488</t>
  </si>
  <si>
    <t>非表示</t>
    <rPh sb="0" eb="3">
      <t>ヒヒョウジ</t>
    </rPh>
    <phoneticPr fontId="1"/>
  </si>
  <si>
    <t/>
  </si>
  <si>
    <t>Label</t>
  </si>
  <si>
    <t>スケジュール(補助事業実施期間)</t>
  </si>
  <si>
    <t>ob_01489</t>
  </si>
  <si>
    <t>ob_01490</t>
  </si>
  <si>
    <t>ob_01491</t>
  </si>
  <si>
    <t>#</t>
  </si>
  <si>
    <t>ob_01492</t>
  </si>
  <si>
    <t>ob_01493</t>
  </si>
  <si>
    <t>ob_01494</t>
  </si>
  <si>
    <t>ob_01495</t>
  </si>
  <si>
    <t>ob_01496</t>
  </si>
  <si>
    <t>ob_01497</t>
  </si>
  <si>
    <t>ob_01498</t>
  </si>
  <si>
    <t>ob_01499</t>
  </si>
  <si>
    <t>ob_01500</t>
  </si>
  <si>
    <t>ob_01501</t>
  </si>
  <si>
    <t>ob_01502</t>
  </si>
  <si>
    <t>ob_01503</t>
  </si>
  <si>
    <t>ob_01504</t>
  </si>
  <si>
    <t>ob_01505</t>
  </si>
  <si>
    <t>ob_01506</t>
  </si>
  <si>
    <t>実施内容</t>
    <rPh sb="0" eb="2">
      <t>ジッシ</t>
    </rPh>
    <rPh sb="2" eb="4">
      <t>ナイヨウ</t>
    </rPh>
    <phoneticPr fontId="1"/>
  </si>
  <si>
    <t>ob_01507</t>
  </si>
  <si>
    <t>実施内容1</t>
    <rPh sb="0" eb="2">
      <t>ジッシ</t>
    </rPh>
    <rPh sb="2" eb="4">
      <t>ナイヨウ</t>
    </rPh>
    <phoneticPr fontId="1"/>
  </si>
  <si>
    <t>Text</t>
  </si>
  <si>
    <t>ob_01508</t>
  </si>
  <si>
    <t>実施内容2</t>
    <rPh sb="0" eb="2">
      <t>ジッシ</t>
    </rPh>
    <rPh sb="2" eb="4">
      <t>ナイヨウ</t>
    </rPh>
    <phoneticPr fontId="1"/>
  </si>
  <si>
    <t>ob_01509</t>
  </si>
  <si>
    <t>実施内容3</t>
    <rPh sb="0" eb="2">
      <t>ジッシ</t>
    </rPh>
    <rPh sb="2" eb="4">
      <t>ナイヨウ</t>
    </rPh>
    <phoneticPr fontId="1"/>
  </si>
  <si>
    <t>ob_01510</t>
  </si>
  <si>
    <t>実施内容4</t>
    <rPh sb="0" eb="2">
      <t>ジッシ</t>
    </rPh>
    <rPh sb="2" eb="4">
      <t>ナイヨウ</t>
    </rPh>
    <phoneticPr fontId="1"/>
  </si>
  <si>
    <t>ob_01511</t>
  </si>
  <si>
    <t>実施内容5</t>
    <rPh sb="0" eb="2">
      <t>ジッシ</t>
    </rPh>
    <rPh sb="2" eb="4">
      <t>ナイヨウ</t>
    </rPh>
    <phoneticPr fontId="1"/>
  </si>
  <si>
    <t>ob_01512</t>
  </si>
  <si>
    <t>実施内容6</t>
    <rPh sb="0" eb="2">
      <t>ジッシ</t>
    </rPh>
    <rPh sb="2" eb="4">
      <t>ナイヨウ</t>
    </rPh>
    <phoneticPr fontId="1"/>
  </si>
  <si>
    <t>ob_01513</t>
  </si>
  <si>
    <t>実施内容7</t>
    <rPh sb="0" eb="2">
      <t>ジッシ</t>
    </rPh>
    <rPh sb="2" eb="4">
      <t>ナイヨウ</t>
    </rPh>
    <phoneticPr fontId="1"/>
  </si>
  <si>
    <t>ob_01514</t>
  </si>
  <si>
    <t>実施内容8</t>
    <rPh sb="0" eb="2">
      <t>ジッシ</t>
    </rPh>
    <rPh sb="2" eb="4">
      <t>ナイヨウ</t>
    </rPh>
    <phoneticPr fontId="1"/>
  </si>
  <si>
    <t>ob_01515</t>
  </si>
  <si>
    <t>実施内容9</t>
    <rPh sb="0" eb="2">
      <t>ジッシ</t>
    </rPh>
    <rPh sb="2" eb="4">
      <t>ナイヨウ</t>
    </rPh>
    <phoneticPr fontId="1"/>
  </si>
  <si>
    <t>ob_01516</t>
  </si>
  <si>
    <t>実施内容10</t>
    <rPh sb="0" eb="2">
      <t>ジッシ</t>
    </rPh>
    <rPh sb="2" eb="4">
      <t>ナイヨウ</t>
    </rPh>
    <phoneticPr fontId="1"/>
  </si>
  <si>
    <t>ob_02679</t>
  </si>
  <si>
    <t>ob_02680</t>
  </si>
  <si>
    <t>年</t>
    <rPh sb="0" eb="1">
      <t>ネン</t>
    </rPh>
    <phoneticPr fontId="1"/>
  </si>
  <si>
    <t>ob_02681</t>
  </si>
  <si>
    <t>月</t>
    <rPh sb="0" eb="1">
      <t>ツキ</t>
    </rPh>
    <phoneticPr fontId="1"/>
  </si>
  <si>
    <t>ob_02682</t>
  </si>
  <si>
    <t>マイルストーン</t>
    <phoneticPr fontId="1"/>
  </si>
  <si>
    <t>ob_02683</t>
  </si>
  <si>
    <t>担当者</t>
    <rPh sb="0" eb="3">
      <t>タントウシャ</t>
    </rPh>
    <phoneticPr fontId="1"/>
  </si>
  <si>
    <t>ob_02684</t>
  </si>
  <si>
    <t>担当者1</t>
    <rPh sb="0" eb="3">
      <t>タントウシャ</t>
    </rPh>
    <phoneticPr fontId="39"/>
  </si>
  <si>
    <t>ob_02685</t>
  </si>
  <si>
    <t>担当者2</t>
    <rPh sb="0" eb="3">
      <t>タントウシャ</t>
    </rPh>
    <phoneticPr fontId="39"/>
  </si>
  <si>
    <t>ob_02686</t>
  </si>
  <si>
    <t>担当者3</t>
    <rPh sb="0" eb="3">
      <t>タントウシャ</t>
    </rPh>
    <phoneticPr fontId="39"/>
  </si>
  <si>
    <t>ob_02687</t>
  </si>
  <si>
    <t>担当者4</t>
    <rPh sb="0" eb="3">
      <t>タントウシャ</t>
    </rPh>
    <phoneticPr fontId="39"/>
  </si>
  <si>
    <t>ob_02688</t>
  </si>
  <si>
    <t>担当者5</t>
    <rPh sb="0" eb="3">
      <t>タントウシャ</t>
    </rPh>
    <phoneticPr fontId="39"/>
  </si>
  <si>
    <t>ob_02689</t>
  </si>
  <si>
    <t>担当者6</t>
    <rPh sb="0" eb="3">
      <t>タントウシャ</t>
    </rPh>
    <phoneticPr fontId="39"/>
  </si>
  <si>
    <t>ob_02690</t>
  </si>
  <si>
    <t>担当者7</t>
    <rPh sb="0" eb="3">
      <t>タントウシャ</t>
    </rPh>
    <phoneticPr fontId="39"/>
  </si>
  <si>
    <t>ob_02691</t>
  </si>
  <si>
    <t>担当者8</t>
    <rPh sb="0" eb="3">
      <t>タントウシャ</t>
    </rPh>
    <phoneticPr fontId="39"/>
  </si>
  <si>
    <t>ob_02692</t>
  </si>
  <si>
    <t>担当者9</t>
    <rPh sb="0" eb="3">
      <t>タントウシャ</t>
    </rPh>
    <phoneticPr fontId="39"/>
  </si>
  <si>
    <t>ob_02693</t>
  </si>
  <si>
    <t>担当者10</t>
    <rPh sb="0" eb="3">
      <t>タントウシャ</t>
    </rPh>
    <phoneticPr fontId="39"/>
  </si>
  <si>
    <t>ob_01517</t>
  </si>
  <si>
    <t>補助事業実施期間</t>
    <rPh sb="0" eb="4">
      <t>ホジョジギョウ</t>
    </rPh>
    <rPh sb="4" eb="6">
      <t>ジッシ</t>
    </rPh>
    <rPh sb="6" eb="7">
      <t>キ</t>
    </rPh>
    <phoneticPr fontId="6"/>
  </si>
  <si>
    <t>ob_01518</t>
  </si>
  <si>
    <t>1か月_年</t>
    <rPh sb="4" eb="5">
      <t>ネン</t>
    </rPh>
    <phoneticPr fontId="1"/>
  </si>
  <si>
    <t>ob_01519</t>
  </si>
  <si>
    <t>1か月_月</t>
    <rPh sb="4" eb="5">
      <t>ツキ</t>
    </rPh>
    <phoneticPr fontId="1"/>
  </si>
  <si>
    <t>ob_01520</t>
  </si>
  <si>
    <t>1か月_マイルストーン</t>
  </si>
  <si>
    <t>ob_01521</t>
  </si>
  <si>
    <t>担当者</t>
    <rPh sb="0" eb="3">
      <t>タントウシャ</t>
    </rPh>
    <phoneticPr fontId="6"/>
  </si>
  <si>
    <t>ob_01522</t>
  </si>
  <si>
    <t>1か月_内容1</t>
    <rPh sb="2" eb="3">
      <t>ゲツ</t>
    </rPh>
    <phoneticPr fontId="1"/>
  </si>
  <si>
    <t>ob_01523</t>
  </si>
  <si>
    <t>1か月_内容2</t>
    <rPh sb="2" eb="3">
      <t>ゲツ</t>
    </rPh>
    <phoneticPr fontId="1"/>
  </si>
  <si>
    <t>ob_01524</t>
  </si>
  <si>
    <t>1か月_内容3</t>
    <rPh sb="2" eb="3">
      <t>ゲツ</t>
    </rPh>
    <phoneticPr fontId="1"/>
  </si>
  <si>
    <t>ob_01525</t>
  </si>
  <si>
    <t>1か月_内容4</t>
    <rPh sb="2" eb="3">
      <t>ゲツ</t>
    </rPh>
    <phoneticPr fontId="1"/>
  </si>
  <si>
    <t>ob_01526</t>
  </si>
  <si>
    <t>1か月_内容5</t>
    <rPh sb="2" eb="3">
      <t>ゲツ</t>
    </rPh>
    <phoneticPr fontId="1"/>
  </si>
  <si>
    <t>ob_01527</t>
  </si>
  <si>
    <t>1か月_内容6</t>
    <rPh sb="2" eb="3">
      <t>ゲツ</t>
    </rPh>
    <phoneticPr fontId="1"/>
  </si>
  <si>
    <t>ob_01528</t>
  </si>
  <si>
    <t>1か月_内容7</t>
    <rPh sb="2" eb="3">
      <t>ゲツ</t>
    </rPh>
    <phoneticPr fontId="1"/>
  </si>
  <si>
    <t>ob_01529</t>
  </si>
  <si>
    <t>1か月_内容8</t>
    <rPh sb="2" eb="3">
      <t>ゲツ</t>
    </rPh>
    <phoneticPr fontId="1"/>
  </si>
  <si>
    <t>ob_01530</t>
  </si>
  <si>
    <t>1か月_内容9</t>
    <rPh sb="2" eb="3">
      <t>ゲツ</t>
    </rPh>
    <phoneticPr fontId="1"/>
  </si>
  <si>
    <t>ob_01531</t>
  </si>
  <si>
    <t>1か月_内容10</t>
    <rPh sb="2" eb="3">
      <t>ゲツ</t>
    </rPh>
    <phoneticPr fontId="1"/>
  </si>
  <si>
    <t>ob_01532</t>
  </si>
  <si>
    <t>ob_01533</t>
  </si>
  <si>
    <t>2か月_年</t>
  </si>
  <si>
    <t>ob_01534</t>
  </si>
  <si>
    <t>2か月_月</t>
  </si>
  <si>
    <t>ob_01535</t>
  </si>
  <si>
    <t>2か月_マイルストーン</t>
  </si>
  <si>
    <t>ob_01536</t>
  </si>
  <si>
    <t>ob_01537</t>
  </si>
  <si>
    <t>2か月_内容1</t>
  </si>
  <si>
    <t>ob_01538</t>
  </si>
  <si>
    <t>2か月_内容2</t>
  </si>
  <si>
    <t>ob_01539</t>
  </si>
  <si>
    <t>2か月_内容3</t>
  </si>
  <si>
    <t>ob_01540</t>
  </si>
  <si>
    <t>2か月_内容4</t>
  </si>
  <si>
    <t>ob_01541</t>
  </si>
  <si>
    <t>2か月_内容5</t>
  </si>
  <si>
    <t>ob_01542</t>
  </si>
  <si>
    <t>2か月_内容6</t>
  </si>
  <si>
    <t>ob_01543</t>
  </si>
  <si>
    <t>2か月_内容7</t>
  </si>
  <si>
    <t>ob_01544</t>
  </si>
  <si>
    <t>2か月_内容8</t>
  </si>
  <si>
    <t>ob_01545</t>
  </si>
  <si>
    <t>2か月_内容9</t>
  </si>
  <si>
    <t>ob_01546</t>
  </si>
  <si>
    <t>2か月_内容10</t>
  </si>
  <si>
    <t>ob_01547</t>
  </si>
  <si>
    <t>ob_01548</t>
  </si>
  <si>
    <t>3か月_年</t>
  </si>
  <si>
    <t>ob_01549</t>
  </si>
  <si>
    <t>3か月_月</t>
  </si>
  <si>
    <t>ob_01550</t>
  </si>
  <si>
    <t>3か月_マイルストーン</t>
  </si>
  <si>
    <t>ob_01551</t>
  </si>
  <si>
    <t>ob_01552</t>
  </si>
  <si>
    <t>3か月_内容1</t>
  </si>
  <si>
    <t>ob_01553</t>
  </si>
  <si>
    <t>3か月_内容2</t>
  </si>
  <si>
    <t>ob_01554</t>
  </si>
  <si>
    <t>3か月_内容3</t>
  </si>
  <si>
    <t>ob_01555</t>
  </si>
  <si>
    <t>3か月_内容4</t>
  </si>
  <si>
    <t>ob_01556</t>
  </si>
  <si>
    <t>3か月_内容5</t>
  </si>
  <si>
    <t>ob_01557</t>
  </si>
  <si>
    <t>3か月_内容6</t>
  </si>
  <si>
    <t>ob_01558</t>
  </si>
  <si>
    <t>3か月_内容7</t>
  </si>
  <si>
    <t>ob_01559</t>
  </si>
  <si>
    <t>3か月_内容8</t>
  </si>
  <si>
    <t>ob_01560</t>
  </si>
  <si>
    <t>3か月_内容9</t>
  </si>
  <si>
    <t>ob_01561</t>
  </si>
  <si>
    <t>3か月_内容10</t>
  </si>
  <si>
    <t>ob_01562</t>
  </si>
  <si>
    <t>ob_01563</t>
  </si>
  <si>
    <t>4か月_年</t>
  </si>
  <si>
    <t>ob_01564</t>
  </si>
  <si>
    <t>4か月_月</t>
  </si>
  <si>
    <t>ob_01565</t>
  </si>
  <si>
    <t>4か月_マイルストーン</t>
  </si>
  <si>
    <t>ob_01566</t>
  </si>
  <si>
    <t>ob_01567</t>
  </si>
  <si>
    <t>4か月_内容1</t>
  </si>
  <si>
    <t>ob_01568</t>
  </si>
  <si>
    <t>4か月_内容2</t>
  </si>
  <si>
    <t>ob_01569</t>
  </si>
  <si>
    <t>4か月_内容3</t>
  </si>
  <si>
    <t>ob_01570</t>
  </si>
  <si>
    <t>4か月_内容4</t>
  </si>
  <si>
    <t>ob_01571</t>
  </si>
  <si>
    <t>4か月_内容5</t>
  </si>
  <si>
    <t>ob_01572</t>
  </si>
  <si>
    <t>4か月_内容6</t>
  </si>
  <si>
    <t>ob_01573</t>
  </si>
  <si>
    <t>4か月_内容7</t>
  </si>
  <si>
    <t>ob_01574</t>
  </si>
  <si>
    <t>4か月_内容8</t>
  </si>
  <si>
    <t>ob_01575</t>
  </si>
  <si>
    <t>4か月_内容9</t>
  </si>
  <si>
    <t>ob_01576</t>
  </si>
  <si>
    <t>4か月_内容10</t>
  </si>
  <si>
    <t>ob_01577</t>
  </si>
  <si>
    <t>ob_01578</t>
  </si>
  <si>
    <t>5か月_年</t>
  </si>
  <si>
    <t>ob_01579</t>
  </si>
  <si>
    <t>5か月_月</t>
  </si>
  <si>
    <t>ob_01580</t>
  </si>
  <si>
    <t>5か月_マイルストーン</t>
  </si>
  <si>
    <t>ob_01581</t>
  </si>
  <si>
    <t>ob_01582</t>
  </si>
  <si>
    <t>5か月_内容1</t>
  </si>
  <si>
    <t>ob_01583</t>
  </si>
  <si>
    <t>5か月_内容2</t>
  </si>
  <si>
    <t>ob_01584</t>
  </si>
  <si>
    <t>5か月_内容3</t>
  </si>
  <si>
    <t>ob_01585</t>
  </si>
  <si>
    <t>5か月_内容4</t>
  </si>
  <si>
    <t>ob_01586</t>
  </si>
  <si>
    <t>5か月_内容5</t>
  </si>
  <si>
    <t>ob_01587</t>
  </si>
  <si>
    <t>5か月_内容6</t>
  </si>
  <si>
    <t>ob_01588</t>
  </si>
  <si>
    <t>5か月_内容7</t>
  </si>
  <si>
    <t>ob_01589</t>
  </si>
  <si>
    <t>5か月_内容8</t>
  </si>
  <si>
    <t>ob_01590</t>
  </si>
  <si>
    <t>5か月_内容9</t>
  </si>
  <si>
    <t>ob_01591</t>
  </si>
  <si>
    <t>5か月_内容10</t>
  </si>
  <si>
    <t>ob_01592</t>
  </si>
  <si>
    <t>ob_01593</t>
  </si>
  <si>
    <t>6か月_年</t>
  </si>
  <si>
    <t>ob_01594</t>
  </si>
  <si>
    <t>6か月_月</t>
  </si>
  <si>
    <t>ob_01595</t>
  </si>
  <si>
    <t>6か月_マイルストーン</t>
  </si>
  <si>
    <t>ob_01596</t>
  </si>
  <si>
    <t>ob_01597</t>
  </si>
  <si>
    <t>6か月_内容1</t>
  </si>
  <si>
    <t>ob_01598</t>
  </si>
  <si>
    <t>6か月_内容2</t>
  </si>
  <si>
    <t>ob_01599</t>
  </si>
  <si>
    <t>6か月_内容3</t>
  </si>
  <si>
    <t>ob_01600</t>
  </si>
  <si>
    <t>6か月_内容4</t>
  </si>
  <si>
    <t>ob_01601</t>
  </si>
  <si>
    <t>6か月_内容5</t>
  </si>
  <si>
    <t>ob_01602</t>
  </si>
  <si>
    <t>6か月_内容6</t>
  </si>
  <si>
    <t>ob_01603</t>
  </si>
  <si>
    <t>6か月_内容7</t>
  </si>
  <si>
    <t>ob_01604</t>
  </si>
  <si>
    <t>6か月_内容8</t>
  </si>
  <si>
    <t>ob_01605</t>
  </si>
  <si>
    <t>6か月_内容9</t>
  </si>
  <si>
    <t>ob_01606</t>
  </si>
  <si>
    <t>6か月_内容10</t>
  </si>
  <si>
    <t>ob_01607</t>
  </si>
  <si>
    <t>ob_01608</t>
  </si>
  <si>
    <t>7か月_年</t>
  </si>
  <si>
    <t>ob_01609</t>
  </si>
  <si>
    <t>7か月_月</t>
  </si>
  <si>
    <t>ob_01610</t>
  </si>
  <si>
    <t>7か月_マイルストーン</t>
  </si>
  <si>
    <t>ob_01611</t>
  </si>
  <si>
    <t>ob_01612</t>
  </si>
  <si>
    <t>7か月_内容1</t>
  </si>
  <si>
    <t>ob_01613</t>
  </si>
  <si>
    <t>7か月_内容2</t>
  </si>
  <si>
    <t>ob_01614</t>
  </si>
  <si>
    <t>7か月_内容3</t>
  </si>
  <si>
    <t>ob_01615</t>
  </si>
  <si>
    <t>7か月_内容4</t>
  </si>
  <si>
    <t>ob_01616</t>
  </si>
  <si>
    <t>7か月_内容5</t>
  </si>
  <si>
    <t>ob_01617</t>
  </si>
  <si>
    <t>7か月_内容6</t>
  </si>
  <si>
    <t>ob_01618</t>
  </si>
  <si>
    <t>7か月_内容7</t>
  </si>
  <si>
    <t>ob_01619</t>
  </si>
  <si>
    <t>7か月_内容8</t>
  </si>
  <si>
    <t>ob_01620</t>
  </si>
  <si>
    <t>7か月_内容9</t>
  </si>
  <si>
    <t>ob_01621</t>
  </si>
  <si>
    <t>7か月_内容10</t>
  </si>
  <si>
    <t>ob_01622</t>
  </si>
  <si>
    <t>ob_01623</t>
  </si>
  <si>
    <t>8か月_年</t>
  </si>
  <si>
    <t>ob_01624</t>
  </si>
  <si>
    <t>8か月_月</t>
  </si>
  <si>
    <t>ob_01625</t>
  </si>
  <si>
    <t>8か月_マイルストーン</t>
  </si>
  <si>
    <t>ob_01626</t>
  </si>
  <si>
    <t>ob_01627</t>
  </si>
  <si>
    <t>8か月_内容1</t>
  </si>
  <si>
    <t>ob_01628</t>
  </si>
  <si>
    <t>8か月_内容2</t>
  </si>
  <si>
    <t>ob_01629</t>
  </si>
  <si>
    <t>8か月_内容3</t>
  </si>
  <si>
    <t>ob_01630</t>
  </si>
  <si>
    <t>8か月_内容4</t>
  </si>
  <si>
    <t>ob_01631</t>
  </si>
  <si>
    <t>8か月_内容5</t>
  </si>
  <si>
    <t>ob_01632</t>
  </si>
  <si>
    <t>8か月_内容6</t>
  </si>
  <si>
    <t>ob_01633</t>
  </si>
  <si>
    <t>8か月_内容7</t>
  </si>
  <si>
    <t>ob_01634</t>
  </si>
  <si>
    <t>8か月_内容8</t>
  </si>
  <si>
    <t>ob_01635</t>
  </si>
  <si>
    <t>8か月_内容9</t>
  </si>
  <si>
    <t>ob_01636</t>
  </si>
  <si>
    <t>8か月_内容10</t>
  </si>
  <si>
    <t>ob_01637</t>
  </si>
  <si>
    <t>ob_01638</t>
  </si>
  <si>
    <t>9か月_年</t>
  </si>
  <si>
    <t>ob_01639</t>
  </si>
  <si>
    <t>9か月_月</t>
  </si>
  <si>
    <t>ob_01640</t>
  </si>
  <si>
    <t>9か月_マイルストーン</t>
  </si>
  <si>
    <t>ob_01641</t>
  </si>
  <si>
    <t>ob_01642</t>
  </si>
  <si>
    <t>9か月_内容1</t>
  </si>
  <si>
    <t>ob_01643</t>
  </si>
  <si>
    <t>9か月_内容2</t>
  </si>
  <si>
    <t>ob_01644</t>
  </si>
  <si>
    <t>9か月_内容3</t>
  </si>
  <si>
    <t>ob_01645</t>
  </si>
  <si>
    <t>9か月_内容4</t>
  </si>
  <si>
    <t>ob_01646</t>
  </si>
  <si>
    <t>9か月_内容5</t>
  </si>
  <si>
    <t>ob_01647</t>
  </si>
  <si>
    <t>9か月_内容6</t>
  </si>
  <si>
    <t>ob_01648</t>
  </si>
  <si>
    <t>9か月_内容7</t>
  </si>
  <si>
    <t>ob_01649</t>
  </si>
  <si>
    <t>9か月_内容8</t>
  </si>
  <si>
    <t>ob_01650</t>
  </si>
  <si>
    <t>9か月_内容9</t>
  </si>
  <si>
    <t>ob_01651</t>
  </si>
  <si>
    <t>9か月_内容10</t>
  </si>
  <si>
    <t>ob_01652</t>
  </si>
  <si>
    <t>ob_01653</t>
  </si>
  <si>
    <t>10か月_年</t>
  </si>
  <si>
    <t>ob_01654</t>
  </si>
  <si>
    <t>10か月_月</t>
  </si>
  <si>
    <t>ob_01655</t>
  </si>
  <si>
    <t>10か月_マイルストーン</t>
  </si>
  <si>
    <t>ob_01656</t>
  </si>
  <si>
    <t>ob_01657</t>
  </si>
  <si>
    <t>10か月_内容1</t>
  </si>
  <si>
    <t>ob_01658</t>
  </si>
  <si>
    <t>10か月_内容2</t>
  </si>
  <si>
    <t>ob_01659</t>
  </si>
  <si>
    <t>10か月_内容3</t>
  </si>
  <si>
    <t>ob_01660</t>
  </si>
  <si>
    <t>10か月_内容4</t>
  </si>
  <si>
    <t>ob_01661</t>
  </si>
  <si>
    <t>10か月_内容5</t>
  </si>
  <si>
    <t>ob_01662</t>
  </si>
  <si>
    <t>10か月_内容6</t>
  </si>
  <si>
    <t>ob_01663</t>
  </si>
  <si>
    <t>10か月_内容7</t>
  </si>
  <si>
    <t>ob_01664</t>
  </si>
  <si>
    <t>10か月_内容8</t>
  </si>
  <si>
    <t>ob_01665</t>
  </si>
  <si>
    <t>10か月_内容9</t>
  </si>
  <si>
    <t>ob_01666</t>
  </si>
  <si>
    <t>10か月_内容10</t>
  </si>
  <si>
    <t>ob_01667</t>
  </si>
  <si>
    <t>ob_01668</t>
  </si>
  <si>
    <t>11か月_年</t>
  </si>
  <si>
    <t>ob_01669</t>
  </si>
  <si>
    <t>11か月_月</t>
  </si>
  <si>
    <t>ob_01670</t>
  </si>
  <si>
    <t>11か月_マイルストーン</t>
  </si>
  <si>
    <t>ob_01671</t>
  </si>
  <si>
    <t>ob_01672</t>
  </si>
  <si>
    <t>11か月_内容1</t>
  </si>
  <si>
    <t>ob_01673</t>
  </si>
  <si>
    <t>11か月_内容2</t>
  </si>
  <si>
    <t>ob_01674</t>
  </si>
  <si>
    <t>11か月_内容3</t>
  </si>
  <si>
    <t>ob_01675</t>
  </si>
  <si>
    <t>11か月_内容4</t>
  </si>
  <si>
    <t>ob_01676</t>
  </si>
  <si>
    <t>11か月_内容5</t>
  </si>
  <si>
    <t>ob_01677</t>
  </si>
  <si>
    <t>11か月_内容6</t>
  </si>
  <si>
    <t>ob_01678</t>
  </si>
  <si>
    <t>11か月_内容7</t>
  </si>
  <si>
    <t>ob_01679</t>
  </si>
  <si>
    <t>11か月_内容8</t>
  </si>
  <si>
    <t>ob_01680</t>
  </si>
  <si>
    <t>11か月_内容9</t>
  </si>
  <si>
    <t>ob_01681</t>
  </si>
  <si>
    <t>11か月_内容10</t>
  </si>
  <si>
    <t>ob_01682</t>
  </si>
  <si>
    <t>ob_01683</t>
  </si>
  <si>
    <t>12か月_年</t>
  </si>
  <si>
    <t>ob_01684</t>
  </si>
  <si>
    <t>12か月_月</t>
  </si>
  <si>
    <t>ob_01685</t>
  </si>
  <si>
    <t>12か月_マイルストーン</t>
  </si>
  <si>
    <t>ob_01686</t>
  </si>
  <si>
    <t>ob_01687</t>
  </si>
  <si>
    <t>12か月_内容1</t>
  </si>
  <si>
    <t>ob_01688</t>
  </si>
  <si>
    <t>12か月_内容2</t>
  </si>
  <si>
    <t>ob_01689</t>
  </si>
  <si>
    <t>12か月_内容3</t>
  </si>
  <si>
    <t>ob_01690</t>
  </si>
  <si>
    <t>12か月_内容4</t>
  </si>
  <si>
    <t>ob_01691</t>
  </si>
  <si>
    <t>12か月_内容5</t>
  </si>
  <si>
    <t>ob_01692</t>
  </si>
  <si>
    <t>12か月_内容6</t>
  </si>
  <si>
    <t>ob_01693</t>
  </si>
  <si>
    <t>12か月_内容7</t>
  </si>
  <si>
    <t>ob_01694</t>
  </si>
  <si>
    <t>12か月_内容8</t>
  </si>
  <si>
    <t>ob_01695</t>
  </si>
  <si>
    <t>12か月_内容9</t>
  </si>
  <si>
    <t>ob_01696</t>
  </si>
  <si>
    <t>12か月_内容10</t>
  </si>
  <si>
    <t>ob_01697</t>
  </si>
  <si>
    <t>ob_01698</t>
  </si>
  <si>
    <t>13か月_年</t>
  </si>
  <si>
    <t>ob_01699</t>
  </si>
  <si>
    <t>13か月_月</t>
  </si>
  <si>
    <t>ob_01700</t>
  </si>
  <si>
    <t>13か月_マイルストーン</t>
  </si>
  <si>
    <t>ob_01701</t>
  </si>
  <si>
    <t>ob_01702</t>
  </si>
  <si>
    <t>13か月_内容1</t>
  </si>
  <si>
    <t>ob_01703</t>
  </si>
  <si>
    <t>13か月_内容2</t>
  </si>
  <si>
    <t>ob_01704</t>
  </si>
  <si>
    <t>13か月_内容3</t>
  </si>
  <si>
    <t>ob_01705</t>
  </si>
  <si>
    <t>13か月_内容4</t>
  </si>
  <si>
    <t>ob_01706</t>
  </si>
  <si>
    <t>13か月_内容5</t>
  </si>
  <si>
    <t>ob_01707</t>
  </si>
  <si>
    <t>13か月_内容6</t>
  </si>
  <si>
    <t>ob_01708</t>
  </si>
  <si>
    <t>13か月_内容7</t>
  </si>
  <si>
    <t>ob_01709</t>
  </si>
  <si>
    <t>13か月_内容8</t>
  </si>
  <si>
    <t>ob_01710</t>
  </si>
  <si>
    <t>13か月_内容9</t>
  </si>
  <si>
    <t>ob_01711</t>
  </si>
  <si>
    <t>13か月_内容10</t>
  </si>
  <si>
    <t>ob_01712</t>
  </si>
  <si>
    <t>ob_01713</t>
  </si>
  <si>
    <t>14か月_年</t>
  </si>
  <si>
    <t>ob_01714</t>
  </si>
  <si>
    <t>14か月_月</t>
  </si>
  <si>
    <t>ob_01715</t>
  </si>
  <si>
    <t>14か月_マイルストーン</t>
  </si>
  <si>
    <t>ob_01716</t>
  </si>
  <si>
    <t>ob_01717</t>
  </si>
  <si>
    <t>14か月_内容1</t>
  </si>
  <si>
    <t>ob_01718</t>
  </si>
  <si>
    <t>14か月_内容2</t>
  </si>
  <si>
    <t>ob_01719</t>
  </si>
  <si>
    <t>14か月_内容3</t>
  </si>
  <si>
    <t>ob_01720</t>
  </si>
  <si>
    <t>14か月_内容4</t>
  </si>
  <si>
    <t>ob_01721</t>
  </si>
  <si>
    <t>14か月_内容5</t>
  </si>
  <si>
    <t>ob_01722</t>
  </si>
  <si>
    <t>14か月_内容6</t>
  </si>
  <si>
    <t>ob_01723</t>
  </si>
  <si>
    <t>14か月_内容7</t>
  </si>
  <si>
    <t>ob_01724</t>
  </si>
  <si>
    <t>14か月_内容8</t>
  </si>
  <si>
    <t>ob_01725</t>
  </si>
  <si>
    <t>14か月_内容9</t>
  </si>
  <si>
    <t>ob_01726</t>
  </si>
  <si>
    <t>14か月_内容10</t>
  </si>
  <si>
    <t>ob_01728</t>
  </si>
  <si>
    <t>スケジュール(事業計画期間)</t>
  </si>
  <si>
    <t>ob_01729</t>
  </si>
  <si>
    <t>ob_01730</t>
  </si>
  <si>
    <t>ob_01731</t>
  </si>
  <si>
    <t>ob_01732</t>
  </si>
  <si>
    <t>ob_01733</t>
  </si>
  <si>
    <t>ob_01734</t>
  </si>
  <si>
    <t>ob_01735</t>
  </si>
  <si>
    <t>ob_01736</t>
  </si>
  <si>
    <t>ob_01737</t>
  </si>
  <si>
    <t>ob_01738</t>
  </si>
  <si>
    <t>ob_01739</t>
  </si>
  <si>
    <t>ob_01740</t>
  </si>
  <si>
    <t>ob_01741</t>
  </si>
  <si>
    <t>ob_01742</t>
  </si>
  <si>
    <t>ob_01743</t>
  </si>
  <si>
    <t>ob_01744</t>
  </si>
  <si>
    <t>ob_01745</t>
  </si>
  <si>
    <t>ob_01746</t>
  </si>
  <si>
    <t>ob_01747</t>
  </si>
  <si>
    <t>実施内容</t>
    <rPh sb="0" eb="4">
      <t>ジッシナイヨウ</t>
    </rPh>
    <phoneticPr fontId="6"/>
  </si>
  <si>
    <t>ob_01748</t>
  </si>
  <si>
    <t>実施内容1</t>
    <rPh sb="0" eb="4">
      <t>ジッシナイヨウ</t>
    </rPh>
    <phoneticPr fontId="6"/>
  </si>
  <si>
    <t>ob_01749</t>
  </si>
  <si>
    <t>実施内容2</t>
    <rPh sb="0" eb="4">
      <t>ジッシナイヨウ</t>
    </rPh>
    <phoneticPr fontId="6"/>
  </si>
  <si>
    <t>ob_01750</t>
  </si>
  <si>
    <t>実施内容3</t>
    <rPh sb="0" eb="4">
      <t>ジッシナイヨウ</t>
    </rPh>
    <phoneticPr fontId="6"/>
  </si>
  <si>
    <t>ob_01751</t>
  </si>
  <si>
    <t>実施内容4</t>
    <rPh sb="0" eb="4">
      <t>ジッシナイヨウ</t>
    </rPh>
    <phoneticPr fontId="6"/>
  </si>
  <si>
    <t>ob_01752</t>
  </si>
  <si>
    <t>実施内容5</t>
    <rPh sb="0" eb="4">
      <t>ジッシナイヨウ</t>
    </rPh>
    <phoneticPr fontId="6"/>
  </si>
  <si>
    <t>ob_01753</t>
  </si>
  <si>
    <t>実施内容6</t>
    <rPh sb="0" eb="4">
      <t>ジッシナイヨウ</t>
    </rPh>
    <phoneticPr fontId="6"/>
  </si>
  <si>
    <t>ob_01754</t>
  </si>
  <si>
    <t>実施内容7</t>
    <rPh sb="0" eb="4">
      <t>ジッシナイヨウ</t>
    </rPh>
    <phoneticPr fontId="6"/>
  </si>
  <si>
    <t>ob_01755</t>
  </si>
  <si>
    <t>実施内容8</t>
    <rPh sb="0" eb="4">
      <t>ジッシナイヨウ</t>
    </rPh>
    <phoneticPr fontId="6"/>
  </si>
  <si>
    <t>ob_01756</t>
  </si>
  <si>
    <t>実施内容9</t>
    <rPh sb="0" eb="4">
      <t>ジッシナイヨウ</t>
    </rPh>
    <phoneticPr fontId="6"/>
  </si>
  <si>
    <t>ob_01757</t>
  </si>
  <si>
    <t>実施内容10</t>
    <rPh sb="0" eb="4">
      <t>ジッシナイヨウ</t>
    </rPh>
    <phoneticPr fontId="6"/>
  </si>
  <si>
    <t>ob_01758</t>
  </si>
  <si>
    <t>ob_01759</t>
  </si>
  <si>
    <t>ob_01760</t>
  </si>
  <si>
    <t>年度</t>
    <rPh sb="0" eb="2">
      <t>ネンド</t>
    </rPh>
    <phoneticPr fontId="6"/>
  </si>
  <si>
    <t>ob_01761</t>
  </si>
  <si>
    <t>マイルストーン</t>
  </si>
  <si>
    <t>ob_01762</t>
  </si>
  <si>
    <t>ob_01763</t>
  </si>
  <si>
    <t>担当者1</t>
    <rPh sb="0" eb="3">
      <t>タントウシャ</t>
    </rPh>
    <phoneticPr fontId="6"/>
  </si>
  <si>
    <t>ob_01764</t>
  </si>
  <si>
    <t>担当者2</t>
    <rPh sb="0" eb="3">
      <t>タントウシャ</t>
    </rPh>
    <phoneticPr fontId="6"/>
  </si>
  <si>
    <t>ob_01765</t>
  </si>
  <si>
    <t>担当者3</t>
    <rPh sb="0" eb="3">
      <t>タントウシャ</t>
    </rPh>
    <phoneticPr fontId="6"/>
  </si>
  <si>
    <t>ob_01766</t>
  </si>
  <si>
    <t>担当者4</t>
    <rPh sb="0" eb="3">
      <t>タントウシャ</t>
    </rPh>
    <phoneticPr fontId="6"/>
  </si>
  <si>
    <t>ob_01767</t>
  </si>
  <si>
    <t>担当者5</t>
    <rPh sb="0" eb="3">
      <t>タントウシャ</t>
    </rPh>
    <phoneticPr fontId="6"/>
  </si>
  <si>
    <t>ob_01768</t>
  </si>
  <si>
    <t>担当者6</t>
    <rPh sb="0" eb="3">
      <t>タントウシャ</t>
    </rPh>
    <phoneticPr fontId="6"/>
  </si>
  <si>
    <t>ob_01769</t>
  </si>
  <si>
    <t>担当者7</t>
    <rPh sb="0" eb="3">
      <t>タントウシャ</t>
    </rPh>
    <phoneticPr fontId="6"/>
  </si>
  <si>
    <t>ob_01770</t>
  </si>
  <si>
    <t>担当者8</t>
    <rPh sb="0" eb="3">
      <t>タントウシャ</t>
    </rPh>
    <phoneticPr fontId="6"/>
  </si>
  <si>
    <t>ob_01771</t>
  </si>
  <si>
    <t>担当者9</t>
    <rPh sb="0" eb="3">
      <t>タントウシャ</t>
    </rPh>
    <phoneticPr fontId="6"/>
  </si>
  <si>
    <t>ob_01772</t>
  </si>
  <si>
    <t>担当者10</t>
    <rPh sb="0" eb="3">
      <t>タントウシャ</t>
    </rPh>
    <phoneticPr fontId="6"/>
  </si>
  <si>
    <t>ob_01773</t>
  </si>
  <si>
    <t>事業計画期間</t>
    <rPh sb="0" eb="2">
      <t>ジギョウ</t>
    </rPh>
    <rPh sb="2" eb="4">
      <t>ケイカク</t>
    </rPh>
    <rPh sb="4" eb="6">
      <t>キカン</t>
    </rPh>
    <phoneticPr fontId="6"/>
  </si>
  <si>
    <t>ob_01774</t>
  </si>
  <si>
    <t>1年度目</t>
    <rPh sb="1" eb="3">
      <t>ネンド</t>
    </rPh>
    <rPh sb="3" eb="4">
      <t>メ</t>
    </rPh>
    <phoneticPr fontId="6"/>
  </si>
  <si>
    <t>ob_01775</t>
  </si>
  <si>
    <t>1年度目_年度</t>
    <rPh sb="1" eb="3">
      <t>ネンド</t>
    </rPh>
    <rPh sb="3" eb="4">
      <t>メ</t>
    </rPh>
    <rPh sb="5" eb="7">
      <t>ネンド</t>
    </rPh>
    <phoneticPr fontId="6"/>
  </si>
  <si>
    <t>ob_01776</t>
  </si>
  <si>
    <t>1年度目_マイルストーン</t>
    <rPh sb="1" eb="3">
      <t>ネンド</t>
    </rPh>
    <rPh sb="3" eb="4">
      <t>メ</t>
    </rPh>
    <phoneticPr fontId="6"/>
  </si>
  <si>
    <t>ob_01777</t>
  </si>
  <si>
    <t>ob_01778</t>
  </si>
  <si>
    <t>1年度目_内容1</t>
  </si>
  <si>
    <t>ob_01779</t>
  </si>
  <si>
    <t>1年度目_内容2</t>
  </si>
  <si>
    <t>ob_01780</t>
  </si>
  <si>
    <t>1年度目_内容3</t>
  </si>
  <si>
    <t>ob_01781</t>
  </si>
  <si>
    <t>1年度目_内容4</t>
  </si>
  <si>
    <t>ob_01782</t>
  </si>
  <si>
    <t>1年度目_内容5</t>
  </si>
  <si>
    <t>ob_01783</t>
  </si>
  <si>
    <t>1年度目_内容6</t>
  </si>
  <si>
    <t>ob_01784</t>
  </si>
  <si>
    <t>1年度目_内容7</t>
  </si>
  <si>
    <t>ob_01785</t>
  </si>
  <si>
    <t>1年度目_内容8</t>
  </si>
  <si>
    <t>ob_01786</t>
  </si>
  <si>
    <t>1年度目_内容9</t>
  </si>
  <si>
    <t>ob_01787</t>
  </si>
  <si>
    <t>1年度目_内容10</t>
  </si>
  <si>
    <t>ob_01788</t>
  </si>
  <si>
    <t>ob_01789</t>
  </si>
  <si>
    <t>2年度目</t>
  </si>
  <si>
    <t>ob_01790</t>
  </si>
  <si>
    <t>2年度目_年度</t>
    <rPh sb="5" eb="7">
      <t>ネンド</t>
    </rPh>
    <phoneticPr fontId="6"/>
  </si>
  <si>
    <t>ob_01791</t>
  </si>
  <si>
    <t>2年度目_マイルストーン</t>
  </si>
  <si>
    <t>ob_01792</t>
  </si>
  <si>
    <t>ob_01793</t>
  </si>
  <si>
    <t>2年度目_内容1</t>
  </si>
  <si>
    <t>ob_01794</t>
  </si>
  <si>
    <t>2年度目_内容2</t>
  </si>
  <si>
    <t>ob_01795</t>
  </si>
  <si>
    <t>2年度目_内容3</t>
  </si>
  <si>
    <t>ob_01796</t>
  </si>
  <si>
    <t>2年度目_内容4</t>
  </si>
  <si>
    <t>ob_01797</t>
  </si>
  <si>
    <t>2年度目_内容5</t>
  </si>
  <si>
    <t>ob_01798</t>
  </si>
  <si>
    <t>2年度目_内容6</t>
  </si>
  <si>
    <t>ob_01799</t>
  </si>
  <si>
    <t>2年度目_内容7</t>
  </si>
  <si>
    <t>ob_01800</t>
  </si>
  <si>
    <t>2年度目_内容8</t>
  </si>
  <si>
    <t>ob_01801</t>
  </si>
  <si>
    <t>2年度目_内容9</t>
  </si>
  <si>
    <t>ob_01802</t>
  </si>
  <si>
    <t>2年度目_内容10</t>
  </si>
  <si>
    <t>ob_01803</t>
  </si>
  <si>
    <t>ob_01804</t>
  </si>
  <si>
    <t>3年度目</t>
  </si>
  <si>
    <t>ob_01805</t>
  </si>
  <si>
    <t>3年度目_年度</t>
    <rPh sb="5" eb="7">
      <t>ネンド</t>
    </rPh>
    <phoneticPr fontId="6"/>
  </si>
  <si>
    <t>ob_01806</t>
  </si>
  <si>
    <t>3年度目_マイルストーン</t>
  </si>
  <si>
    <t>ob_01807</t>
  </si>
  <si>
    <t>ob_01808</t>
  </si>
  <si>
    <t>3年度目_内容1</t>
  </si>
  <si>
    <t>ob_01809</t>
  </si>
  <si>
    <t>3年度目_内容2</t>
  </si>
  <si>
    <t>ob_01810</t>
  </si>
  <si>
    <t>3年度目_内容3</t>
  </si>
  <si>
    <t>ob_01811</t>
  </si>
  <si>
    <t>3年度目_内容4</t>
  </si>
  <si>
    <t>ob_01812</t>
  </si>
  <si>
    <t>3年度目_内容5</t>
  </si>
  <si>
    <t>ob_01813</t>
  </si>
  <si>
    <t>3年度目_内容6</t>
  </si>
  <si>
    <t>ob_01814</t>
  </si>
  <si>
    <t>3年度目_内容7</t>
  </si>
  <si>
    <t>ob_01815</t>
  </si>
  <si>
    <t>3年度目_内容8</t>
  </si>
  <si>
    <t>ob_01816</t>
  </si>
  <si>
    <t>3年度目_内容9</t>
  </si>
  <si>
    <t>ob_01817</t>
  </si>
  <si>
    <t>3年度目_内容10</t>
  </si>
  <si>
    <t>ob_01818</t>
  </si>
  <si>
    <t>ob_01819</t>
  </si>
  <si>
    <t>4年度目</t>
  </si>
  <si>
    <t>ob_01820</t>
  </si>
  <si>
    <t>4年度目_年度</t>
    <rPh sb="5" eb="7">
      <t>ネンド</t>
    </rPh>
    <phoneticPr fontId="6"/>
  </si>
  <si>
    <t>ob_01821</t>
  </si>
  <si>
    <t>4年度目_マイルストーン</t>
  </si>
  <si>
    <t>ob_01822</t>
  </si>
  <si>
    <t>ob_01823</t>
  </si>
  <si>
    <t>4年度目_内容1</t>
  </si>
  <si>
    <t>ob_01824</t>
  </si>
  <si>
    <t>4年度目_内容2</t>
  </si>
  <si>
    <t>ob_01825</t>
  </si>
  <si>
    <t>4年度目_内容3</t>
  </si>
  <si>
    <t>ob_01826</t>
  </si>
  <si>
    <t>4年度目_内容4</t>
  </si>
  <si>
    <t>ob_01827</t>
  </si>
  <si>
    <t>4年度目_内容5</t>
  </si>
  <si>
    <t>ob_01828</t>
  </si>
  <si>
    <t>4年度目_内容6</t>
  </si>
  <si>
    <t>ob_01829</t>
  </si>
  <si>
    <t>4年度目_内容7</t>
  </si>
  <si>
    <t>ob_01830</t>
  </si>
  <si>
    <t>4年度目_内容8</t>
  </si>
  <si>
    <t>ob_01831</t>
  </si>
  <si>
    <t>4年度目_内容9</t>
  </si>
  <si>
    <t>ob_01832</t>
  </si>
  <si>
    <t>4年度目_内容10</t>
  </si>
  <si>
    <t>ob_01833</t>
  </si>
  <si>
    <t>ob_01834</t>
  </si>
  <si>
    <t>5年度目</t>
  </si>
  <si>
    <t>ob_01835</t>
  </si>
  <si>
    <t>5年度目_年度</t>
    <rPh sb="5" eb="7">
      <t>ネンド</t>
    </rPh>
    <phoneticPr fontId="6"/>
  </si>
  <si>
    <t>ob_01836</t>
  </si>
  <si>
    <t>5年度目_マイルストーン</t>
  </si>
  <si>
    <t>ob_01837</t>
  </si>
  <si>
    <t>ob_01838</t>
  </si>
  <si>
    <t>5年度目_内容1</t>
  </si>
  <si>
    <t>ob_01839</t>
  </si>
  <si>
    <t>5年度目_内容2</t>
  </si>
  <si>
    <t>ob_01840</t>
  </si>
  <si>
    <t>5年度目_内容3</t>
  </si>
  <si>
    <t>ob_01841</t>
  </si>
  <si>
    <t>5年度目_内容4</t>
  </si>
  <si>
    <t>ob_01842</t>
  </si>
  <si>
    <t>5年度目_内容5</t>
  </si>
  <si>
    <t>ob_01843</t>
  </si>
  <si>
    <t>5年度目_内容6</t>
  </si>
  <si>
    <t>ob_01844</t>
  </si>
  <si>
    <t>5年度目_内容7</t>
  </si>
  <si>
    <t>ob_01845</t>
  </si>
  <si>
    <t>5年度目_内容8</t>
  </si>
  <si>
    <t>ob_01846</t>
  </si>
  <si>
    <t>5年度目_内容9</t>
  </si>
  <si>
    <t>ob_01847</t>
  </si>
  <si>
    <t>5年度目_内容10</t>
  </si>
  <si>
    <t>事業枠</t>
    <rPh sb="0" eb="2">
      <t>ジギョウ</t>
    </rPh>
    <rPh sb="2" eb="3">
      <t>ワク</t>
    </rPh>
    <phoneticPr fontId="2"/>
  </si>
  <si>
    <t>月</t>
    <rPh sb="0" eb="1">
      <t>ゲツ</t>
    </rPh>
    <phoneticPr fontId="2"/>
  </si>
  <si>
    <t>革新的新製品・サービス枠</t>
    <phoneticPr fontId="2"/>
  </si>
  <si>
    <t>新事業進出枠</t>
    <phoneticPr fontId="2"/>
  </si>
  <si>
    <t>グローバル枠</t>
    <phoneticPr fontId="2"/>
  </si>
  <si>
    <t>koubo2_02671</t>
  </si>
  <si>
    <t>koubo2_02672</t>
  </si>
  <si>
    <t>koubo2_02673</t>
  </si>
  <si>
    <t>koubo2_01574</t>
  </si>
  <si>
    <t>koubo2_01586</t>
  </si>
  <si>
    <t>koubo2_01598</t>
  </si>
  <si>
    <t>koubo2_01610</t>
  </si>
  <si>
    <t>koubo2_01622</t>
  </si>
  <si>
    <t>koubo2_01634</t>
  </si>
  <si>
    <t>koubo2_01646</t>
  </si>
  <si>
    <t>koubo2_01658</t>
  </si>
  <si>
    <t>koubo2_01670</t>
  </si>
  <si>
    <t>koubo2_01682</t>
  </si>
  <si>
    <t>koubo2_02674</t>
  </si>
  <si>
    <t>koubo2_02675</t>
  </si>
  <si>
    <t>koubo2_02676</t>
  </si>
  <si>
    <t>koubo2_01575</t>
  </si>
  <si>
    <t>koubo2_01587</t>
  </si>
  <si>
    <t>koubo2_01599</t>
  </si>
  <si>
    <t>koubo2_01611</t>
  </si>
  <si>
    <t>koubo2_01623</t>
  </si>
  <si>
    <t>koubo2_01635</t>
  </si>
  <si>
    <t>koubo2_01647</t>
  </si>
  <si>
    <t>koubo2_01659</t>
  </si>
  <si>
    <t>koubo2_01671</t>
  </si>
  <si>
    <t>koubo2_01683</t>
  </si>
  <si>
    <t>koubo2_01564</t>
  </si>
  <si>
    <t>koubo2_01565</t>
  </si>
  <si>
    <t>koubo2_02677</t>
  </si>
  <si>
    <t>koubo2_01577</t>
  </si>
  <si>
    <t>koubo2_01589</t>
  </si>
  <si>
    <t>koubo2_01601</t>
  </si>
  <si>
    <t>koubo2_01613</t>
  </si>
  <si>
    <t>koubo2_01625</t>
  </si>
  <si>
    <t>koubo2_01637</t>
  </si>
  <si>
    <t>koubo2_01649</t>
  </si>
  <si>
    <t>koubo2_01661</t>
  </si>
  <si>
    <t>koubo2_01673</t>
  </si>
  <si>
    <t>koubo2_01685</t>
  </si>
  <si>
    <t>koubo2_01566</t>
  </si>
  <si>
    <t>koubo2_01567</t>
  </si>
  <si>
    <t>koubo2_02678</t>
  </si>
  <si>
    <t>koubo2_01579</t>
  </si>
  <si>
    <t>koubo2_01591</t>
  </si>
  <si>
    <t>koubo2_01603</t>
  </si>
  <si>
    <t>koubo2_01615</t>
  </si>
  <si>
    <t>koubo2_01627</t>
  </si>
  <si>
    <t>koubo2_01639</t>
  </si>
  <si>
    <t>koubo2_01651</t>
  </si>
  <si>
    <t>koubo2_01663</t>
  </si>
  <si>
    <t>koubo2_01675</t>
  </si>
  <si>
    <t>koubo2_01687</t>
  </si>
  <si>
    <t>koubo2_01568</t>
  </si>
  <si>
    <t>koubo2_01569</t>
  </si>
  <si>
    <t>koubo2_02679</t>
  </si>
  <si>
    <t>koubo2_01581</t>
  </si>
  <si>
    <t>koubo2_01593</t>
  </si>
  <si>
    <t>koubo2_01605</t>
  </si>
  <si>
    <t>koubo2_01617</t>
  </si>
  <si>
    <t>koubo2_01629</t>
  </si>
  <si>
    <t>koubo2_01641</t>
  </si>
  <si>
    <t>koubo2_01653</t>
  </si>
  <si>
    <t>koubo2_01665</t>
  </si>
  <si>
    <t>koubo2_01677</t>
  </si>
  <si>
    <t>koubo2_01689</t>
  </si>
  <si>
    <t>koubo2_01570</t>
  </si>
  <si>
    <t>koubo2_01571</t>
  </si>
  <si>
    <t>koubo2_02680</t>
  </si>
  <si>
    <t>koubo2_01583</t>
  </si>
  <si>
    <t>koubo2_01595</t>
  </si>
  <si>
    <t>koubo2_01607</t>
  </si>
  <si>
    <t>koubo2_01619</t>
  </si>
  <si>
    <t>koubo2_01631</t>
  </si>
  <si>
    <t>koubo2_01643</t>
  </si>
  <si>
    <t>koubo2_01655</t>
  </si>
  <si>
    <t>koubo2_01667</t>
  </si>
  <si>
    <t>koubo2_01679</t>
  </si>
  <si>
    <t>koubo2_01691</t>
  </si>
  <si>
    <t>koubo2_01572</t>
  </si>
  <si>
    <t>koubo2_01573</t>
  </si>
  <si>
    <t>koubo2_02681</t>
  </si>
  <si>
    <t>koubo2_01585</t>
  </si>
  <si>
    <t>koubo2_01597</t>
  </si>
  <si>
    <t>koubo2_01609</t>
  </si>
  <si>
    <t>koubo2_01621</t>
  </si>
  <si>
    <t>koubo2_01633</t>
  </si>
  <si>
    <t>koubo2_01645</t>
  </si>
  <si>
    <t>koubo2_01657</t>
  </si>
  <si>
    <t>koubo2_01669</t>
  </si>
  <si>
    <t>koubo2_01681</t>
  </si>
  <si>
    <t>koubo2_01693</t>
  </si>
  <si>
    <t>koubo2_02622</t>
  </si>
  <si>
    <t>koubo2_02623</t>
  </si>
  <si>
    <t>koubo2_02624</t>
  </si>
  <si>
    <t>koubo2_02625</t>
  </si>
  <si>
    <t>koubo2_01384</t>
  </si>
  <si>
    <t>koubo2_01402</t>
  </si>
  <si>
    <t>koubo2_01420</t>
  </si>
  <si>
    <t>koubo2_01438</t>
  </si>
  <si>
    <t>koubo2_01456</t>
  </si>
  <si>
    <t>koubo2_01474</t>
  </si>
  <si>
    <t>koubo2_01492</t>
  </si>
  <si>
    <t>koubo2_01510</t>
  </si>
  <si>
    <t>koubo2_01528</t>
  </si>
  <si>
    <t>koubo2_01546</t>
  </si>
  <si>
    <t>koubo2_02626</t>
  </si>
  <si>
    <t>koubo2_02627</t>
  </si>
  <si>
    <t>koubo2_02628</t>
  </si>
  <si>
    <t>koubo2_02629</t>
  </si>
  <si>
    <t>koubo2_01385</t>
  </si>
  <si>
    <t>koubo2_01403</t>
  </si>
  <si>
    <t>koubo2_01421</t>
  </si>
  <si>
    <t>koubo2_01439</t>
  </si>
  <si>
    <t>koubo2_01457</t>
  </si>
  <si>
    <t>koubo2_01475</t>
  </si>
  <si>
    <t>koubo2_01493</t>
  </si>
  <si>
    <t>koubo2_01511</t>
  </si>
  <si>
    <t>koubo2_01529</t>
  </si>
  <si>
    <t>koubo2_01547</t>
  </si>
  <si>
    <t>koubo2_01368</t>
  </si>
  <si>
    <t>koubo2_02630</t>
  </si>
  <si>
    <t>koubo2_01369</t>
  </si>
  <si>
    <t>koubo2_02631</t>
  </si>
  <si>
    <t>koubo2_01387</t>
  </si>
  <si>
    <t>koubo2_01405</t>
  </si>
  <si>
    <t>koubo2_01423</t>
  </si>
  <si>
    <t>koubo2_01441</t>
  </si>
  <si>
    <t>koubo2_01459</t>
  </si>
  <si>
    <t>koubo2_01477</t>
  </si>
  <si>
    <t>koubo2_01495</t>
  </si>
  <si>
    <t>koubo2_01513</t>
  </si>
  <si>
    <t>koubo2_01531</t>
  </si>
  <si>
    <t>koubo2_01549</t>
  </si>
  <si>
    <t>koubo2_02632</t>
  </si>
  <si>
    <t>koubo2_02633</t>
  </si>
  <si>
    <t>koubo2_01370</t>
  </si>
  <si>
    <t>koubo2_02634</t>
  </si>
  <si>
    <t>koubo2_01388</t>
  </si>
  <si>
    <t>koubo2_01406</t>
  </si>
  <si>
    <t>koubo2_01424</t>
  </si>
  <si>
    <t>koubo2_01442</t>
  </si>
  <si>
    <t>koubo2_01460</t>
  </si>
  <si>
    <t>koubo2_01478</t>
  </si>
  <si>
    <t>koubo2_01496</t>
  </si>
  <si>
    <t>koubo2_01514</t>
  </si>
  <si>
    <t>koubo2_01532</t>
  </si>
  <si>
    <t>koubo2_01550</t>
  </si>
  <si>
    <t>koubo2_02635</t>
  </si>
  <si>
    <t>koubo2_02636</t>
  </si>
  <si>
    <t>koubo2_01372</t>
  </si>
  <si>
    <t>koubo2_02637</t>
  </si>
  <si>
    <t>koubo2_01390</t>
  </si>
  <si>
    <t>koubo2_01408</t>
  </si>
  <si>
    <t>koubo2_01426</t>
  </si>
  <si>
    <t>koubo2_01444</t>
  </si>
  <si>
    <t>koubo2_01462</t>
  </si>
  <si>
    <t>koubo2_01480</t>
  </si>
  <si>
    <t>koubo2_01498</t>
  </si>
  <si>
    <t>koubo2_01516</t>
  </si>
  <si>
    <t>koubo2_01534</t>
  </si>
  <si>
    <t>koubo2_01552</t>
  </si>
  <si>
    <t>koubo2_02638</t>
  </si>
  <si>
    <t>koubo2_02639</t>
  </si>
  <si>
    <t>koubo2_01373</t>
  </si>
  <si>
    <t>koubo2_02640</t>
  </si>
  <si>
    <t>koubo2_01391</t>
  </si>
  <si>
    <t>koubo2_01409</t>
  </si>
  <si>
    <t>koubo2_01427</t>
  </si>
  <si>
    <t>koubo2_01445</t>
  </si>
  <si>
    <t>koubo2_01463</t>
  </si>
  <si>
    <t>koubo2_01481</t>
  </si>
  <si>
    <t>koubo2_01499</t>
  </si>
  <si>
    <t>koubo2_01517</t>
  </si>
  <si>
    <t>koubo2_01535</t>
  </si>
  <si>
    <t>koubo2_01553</t>
  </si>
  <si>
    <t>koubo2_02641</t>
  </si>
  <si>
    <t>koubo2_02642</t>
  </si>
  <si>
    <t>koubo2_01374</t>
  </si>
  <si>
    <t>koubo2_02643</t>
  </si>
  <si>
    <t>koubo2_01392</t>
  </si>
  <si>
    <t>koubo2_01410</t>
  </si>
  <si>
    <t>koubo2_01428</t>
  </si>
  <si>
    <t>koubo2_01446</t>
  </si>
  <si>
    <t>koubo2_01464</t>
  </si>
  <si>
    <t>koubo2_01482</t>
  </si>
  <si>
    <t>koubo2_01500</t>
  </si>
  <si>
    <t>koubo2_01518</t>
  </si>
  <si>
    <t>koubo2_01536</t>
  </si>
  <si>
    <t>koubo2_01554</t>
  </si>
  <si>
    <t>koubo2_02644</t>
  </si>
  <si>
    <t>koubo2_02645</t>
  </si>
  <si>
    <t>koubo2_01375</t>
  </si>
  <si>
    <t>koubo2_02646</t>
  </si>
  <si>
    <t>koubo2_01393</t>
  </si>
  <si>
    <t>koubo2_01411</t>
  </si>
  <si>
    <t>koubo2_01429</t>
  </si>
  <si>
    <t>koubo2_01447</t>
  </si>
  <si>
    <t>koubo2_01465</t>
  </si>
  <si>
    <t>koubo2_01483</t>
  </si>
  <si>
    <t>koubo2_01501</t>
  </si>
  <si>
    <t>koubo2_01519</t>
  </si>
  <si>
    <t>koubo2_01537</t>
  </si>
  <si>
    <t>koubo2_01555</t>
  </si>
  <si>
    <t>koubo2_02647</t>
  </si>
  <si>
    <t>koubo2_02648</t>
  </si>
  <si>
    <t>koubo2_01376</t>
  </si>
  <si>
    <t>koubo2_02649</t>
  </si>
  <si>
    <t>koubo2_01394</t>
  </si>
  <si>
    <t>koubo2_01412</t>
  </si>
  <si>
    <t>koubo2_01430</t>
  </si>
  <si>
    <t>koubo2_01448</t>
  </si>
  <si>
    <t>koubo2_01466</t>
  </si>
  <si>
    <t>koubo2_01484</t>
  </si>
  <si>
    <t>koubo2_01502</t>
  </si>
  <si>
    <t>koubo2_01520</t>
  </si>
  <si>
    <t>koubo2_01538</t>
  </si>
  <si>
    <t>koubo2_01556</t>
  </si>
  <si>
    <t>koubo2_02650</t>
  </si>
  <si>
    <t>koubo2_02651</t>
  </si>
  <si>
    <t>koubo2_01377</t>
  </si>
  <si>
    <t>koubo2_02652</t>
  </si>
  <si>
    <t>koubo2_01395</t>
  </si>
  <si>
    <t>koubo2_01413</t>
  </si>
  <si>
    <t>koubo2_01431</t>
  </si>
  <si>
    <t>koubo2_01449</t>
  </si>
  <si>
    <t>koubo2_01467</t>
  </si>
  <si>
    <t>koubo2_01485</t>
  </si>
  <si>
    <t>koubo2_01503</t>
  </si>
  <si>
    <t>koubo2_01521</t>
  </si>
  <si>
    <t>koubo2_01539</t>
  </si>
  <si>
    <t>koubo2_01557</t>
  </si>
  <si>
    <t>koubo2_02653</t>
  </si>
  <si>
    <t>koubo2_02654</t>
  </si>
  <si>
    <t>koubo2_01378</t>
  </si>
  <si>
    <t>koubo2_02655</t>
  </si>
  <si>
    <t>koubo2_01396</t>
  </si>
  <si>
    <t>koubo2_01414</t>
  </si>
  <si>
    <t>koubo2_01432</t>
  </si>
  <si>
    <t>koubo2_01450</t>
  </si>
  <si>
    <t>koubo2_01468</t>
  </si>
  <si>
    <t>koubo2_01486</t>
  </si>
  <si>
    <t>koubo2_01504</t>
  </si>
  <si>
    <t>koubo2_01522</t>
  </si>
  <si>
    <t>koubo2_01540</t>
  </si>
  <si>
    <t>koubo2_01558</t>
  </si>
  <si>
    <t>koubo2_02656</t>
  </si>
  <si>
    <t>koubo2_02657</t>
  </si>
  <si>
    <t>koubo2_01379</t>
  </si>
  <si>
    <t>koubo2_02658</t>
  </si>
  <si>
    <t>koubo2_01397</t>
  </si>
  <si>
    <t>koubo2_01415</t>
  </si>
  <si>
    <t>koubo2_01433</t>
  </si>
  <si>
    <t>koubo2_01451</t>
  </si>
  <si>
    <t>koubo2_01469</t>
  </si>
  <si>
    <t>koubo2_01487</t>
  </si>
  <si>
    <t>koubo2_01505</t>
  </si>
  <si>
    <t>koubo2_01523</t>
  </si>
  <si>
    <t>koubo2_01541</t>
  </si>
  <si>
    <t>koubo2_01559</t>
  </si>
  <si>
    <t>koubo2_02659</t>
  </si>
  <si>
    <t>koubo2_02660</t>
  </si>
  <si>
    <t>koubo2_01380</t>
  </si>
  <si>
    <t>koubo2_02661</t>
  </si>
  <si>
    <t>koubo2_01398</t>
  </si>
  <si>
    <t>koubo2_01416</t>
  </si>
  <si>
    <t>koubo2_01434</t>
  </si>
  <si>
    <t>koubo2_01452</t>
  </si>
  <si>
    <t>koubo2_01470</t>
  </si>
  <si>
    <t>koubo2_01488</t>
  </si>
  <si>
    <t>koubo2_01506</t>
  </si>
  <si>
    <t>koubo2_01524</t>
  </si>
  <si>
    <t>koubo2_01542</t>
  </si>
  <si>
    <t>koubo2_01560</t>
  </si>
  <si>
    <t>koubo2_02662</t>
  </si>
  <si>
    <t>koubo2_02663</t>
  </si>
  <si>
    <t>koubo2_01381</t>
  </si>
  <si>
    <t>koubo2_02664</t>
  </si>
  <si>
    <t>koubo2_01399</t>
  </si>
  <si>
    <t>koubo2_01417</t>
  </si>
  <si>
    <t>koubo2_01435</t>
  </si>
  <si>
    <t>koubo2_01453</t>
  </si>
  <si>
    <t>koubo2_01471</t>
  </si>
  <si>
    <t>koubo2_01489</t>
  </si>
  <si>
    <t>koubo2_01507</t>
  </si>
  <si>
    <t>koubo2_01525</t>
  </si>
  <si>
    <t>koubo2_01543</t>
  </si>
  <si>
    <t>koubo2_01561</t>
  </si>
  <si>
    <t>koubo2_02665</t>
  </si>
  <si>
    <t>koubo2_02666</t>
  </si>
  <si>
    <t>koubo2_01382</t>
  </si>
  <si>
    <t>koubo2_02667</t>
  </si>
  <si>
    <t>koubo2_01400</t>
  </si>
  <si>
    <t>koubo2_01418</t>
  </si>
  <si>
    <t>koubo2_01436</t>
  </si>
  <si>
    <t>koubo2_01454</t>
  </si>
  <si>
    <t>koubo2_01472</t>
  </si>
  <si>
    <t>koubo2_01490</t>
  </si>
  <si>
    <t>koubo2_01508</t>
  </si>
  <si>
    <t>koubo2_01526</t>
  </si>
  <si>
    <t>koubo2_01544</t>
  </si>
  <si>
    <t>koubo2_01562</t>
  </si>
  <si>
    <t>koubo2_02668</t>
  </si>
  <si>
    <t>koubo2_02669</t>
  </si>
  <si>
    <t>koubo2_01383</t>
  </si>
  <si>
    <t>koubo2_02670</t>
  </si>
  <si>
    <t>koubo2_01401</t>
  </si>
  <si>
    <t>koubo2_01419</t>
  </si>
  <si>
    <t>koubo2_01437</t>
  </si>
  <si>
    <t>koubo2_01455</t>
  </si>
  <si>
    <t>koubo2_01473</t>
  </si>
  <si>
    <t>koubo2_01491</t>
  </si>
  <si>
    <t>koubo2_01509</t>
  </si>
  <si>
    <t>koubo2_01527</t>
  </si>
  <si>
    <t>koubo2_01545</t>
  </si>
  <si>
    <t>koubo2_01563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</si>
</sst>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yyyy"/>
    <numFmt numFmtId="177" formatCode="m"/>
    <numFmt numFmtId="178" formatCode="yyyy\-mm"/>
  </numFmts>
  <fonts count="40">
    <font>
      <sz val="11"/>
      <color theme="1"/>
      <name val="Meiryo UI"/>
      <family val="2"/>
      <scheme val="minor"/>
    </font>
    <font>
      <sz val="10"/>
      <color theme="1"/>
      <name val="Meiryo UI"/>
      <family val="3"/>
      <charset val="128"/>
    </font>
    <font>
      <sz val="6"/>
      <name val="Meiryo UI"/>
      <family val="3"/>
      <charset val="128"/>
      <scheme val="minor"/>
    </font>
    <font>
      <sz val="10"/>
      <color theme="0" tint="-0.14999847407452621"/>
      <name val="Meiryo UI"/>
      <family val="3"/>
      <charset val="128"/>
    </font>
    <font>
      <sz val="12"/>
      <name val="Meiryo UI"/>
      <family val="3"/>
      <charset val="128"/>
    </font>
    <font>
      <sz val="12"/>
      <color theme="1"/>
      <name val="Meiryo UI"/>
      <family val="3"/>
      <charset val="128"/>
    </font>
    <font>
      <sz val="16"/>
      <color theme="1"/>
      <name val="Meiryo UI"/>
      <family val="3"/>
      <charset val="128"/>
    </font>
    <font>
      <sz val="16"/>
      <color theme="0"/>
      <name val="Meiryo UI"/>
      <family val="3"/>
      <charset val="128"/>
    </font>
    <font>
      <b/>
      <sz val="16"/>
      <color theme="0"/>
      <name val="Meiryo UI"/>
      <family val="3"/>
      <charset val="128"/>
    </font>
    <font>
      <sz val="16"/>
      <color rgb="FF0070C0"/>
      <name val="Meiryo UI"/>
      <family val="3"/>
      <charset val="128"/>
    </font>
    <font>
      <b/>
      <sz val="16"/>
      <name val="Meiryo UI"/>
      <family val="3"/>
      <charset val="128"/>
    </font>
    <font>
      <b/>
      <sz val="16"/>
      <color theme="1"/>
      <name val="Meiryo UI"/>
      <family val="3"/>
      <charset val="128"/>
    </font>
    <font>
      <sz val="11"/>
      <color rgb="FF0070C0"/>
      <name val="Meiryo UI"/>
      <family val="2"/>
      <scheme val="minor"/>
    </font>
    <font>
      <sz val="11"/>
      <color theme="4"/>
      <name val="Meiryo UI"/>
      <family val="3"/>
      <charset val="128"/>
      <scheme val="minor"/>
    </font>
    <font>
      <sz val="11"/>
      <color theme="1"/>
      <name val="Meiryo UI"/>
      <family val="3"/>
      <charset val="128"/>
      <scheme val="minor"/>
    </font>
    <font>
      <b/>
      <sz val="16"/>
      <color theme="4"/>
      <name val="Meiryo UI"/>
      <family val="3"/>
      <charset val="128"/>
    </font>
    <font>
      <sz val="11"/>
      <color theme="1" tint="0.499984740745262"/>
      <name val="Meiryo UI"/>
      <family val="2"/>
      <scheme val="minor"/>
    </font>
    <font>
      <sz val="11"/>
      <color theme="1" tint="0.499984740745262"/>
      <name val="Meiryo UI"/>
      <family val="3"/>
      <charset val="128"/>
      <scheme val="minor"/>
    </font>
    <font>
      <b/>
      <sz val="14"/>
      <color theme="0"/>
      <name val="Meiryo UI"/>
      <family val="3"/>
      <charset val="128"/>
      <scheme val="minor"/>
    </font>
    <font>
      <sz val="11"/>
      <color theme="0"/>
      <name val="Meiryo UI"/>
      <family val="3"/>
      <charset val="128"/>
      <scheme val="minor"/>
    </font>
    <font>
      <b/>
      <sz val="11"/>
      <color theme="0"/>
      <name val="Meiryo UI"/>
      <family val="3"/>
      <charset val="128"/>
      <scheme val="minor"/>
    </font>
    <font>
      <sz val="11"/>
      <color theme="1"/>
      <name val="Meiryo UI"/>
      <family val="3"/>
      <charset val="128"/>
    </font>
    <font>
      <b/>
      <sz val="14"/>
      <color theme="4"/>
      <name val="Meiryo UI"/>
      <family val="3"/>
      <charset val="128"/>
    </font>
    <font>
      <sz val="6"/>
      <name val="Meiryo UI"/>
      <family val="2"/>
      <charset val="128"/>
      <scheme val="minor"/>
    </font>
    <font>
      <b/>
      <sz val="11"/>
      <color theme="1"/>
      <name val="Meiryo UI"/>
      <family val="3"/>
      <charset val="128"/>
    </font>
    <font>
      <b/>
      <sz val="11"/>
      <color theme="4"/>
      <name val="Meiryo UI"/>
      <family val="3"/>
      <charset val="128"/>
      <scheme val="minor"/>
    </font>
    <font>
      <b/>
      <sz val="11"/>
      <color theme="1" tint="0.249977111117893"/>
      <name val="Meiryo UI"/>
      <family val="3"/>
      <charset val="128"/>
      <scheme val="minor"/>
    </font>
    <font>
      <sz val="11"/>
      <color theme="1" tint="0.249977111117893"/>
      <name val="Meiryo UI"/>
      <family val="3"/>
      <charset val="128"/>
      <scheme val="minor"/>
    </font>
    <font>
      <sz val="11"/>
      <name val="Meiryo UI"/>
      <family val="3"/>
      <charset val="128"/>
      <scheme val="minor"/>
    </font>
    <font>
      <sz val="10"/>
      <color rgb="FF000000"/>
      <name val="Meiryo UI"/>
      <family val="3"/>
      <charset val="128"/>
    </font>
    <font>
      <sz val="11"/>
      <color theme="0" tint="-0.499984740745262"/>
      <name val="Meiryo UI"/>
      <family val="3"/>
      <charset val="128"/>
      <scheme val="minor"/>
    </font>
    <font>
      <b/>
      <sz val="11"/>
      <color theme="1"/>
      <name val="Meiryo UI"/>
      <family val="3"/>
      <charset val="128"/>
      <scheme val="minor"/>
    </font>
    <font>
      <b/>
      <sz val="24"/>
      <name val="Meiryo UI"/>
      <family val="3"/>
      <charset val="128"/>
    </font>
    <font>
      <sz val="16"/>
      <name val="Meiryo UI"/>
      <family val="3"/>
      <charset val="128"/>
    </font>
    <font>
      <sz val="11"/>
      <color theme="5"/>
      <name val="Meiryo UI"/>
      <family val="3"/>
      <charset val="128"/>
      <scheme val="minor"/>
    </font>
    <font>
      <sz val="11"/>
      <color theme="8"/>
      <name val="Meiryo UI"/>
      <family val="3"/>
      <charset val="128"/>
      <scheme val="minor"/>
    </font>
    <font>
      <sz val="11"/>
      <color theme="6"/>
      <name val="Meiryo UI"/>
      <family val="3"/>
      <charset val="128"/>
      <scheme val="minor"/>
    </font>
    <font>
      <u/>
      <sz val="11"/>
      <color theme="10"/>
      <name val="Meiryo UI"/>
      <family val="2"/>
      <scheme val="minor"/>
    </font>
    <font>
      <sz val="10"/>
      <color theme="1"/>
      <name val="Meiryo UI"/>
      <family val="3"/>
      <charset val="128"/>
      <scheme val="minor"/>
    </font>
    <font>
      <sz val="10"/>
      <color rgb="FF0070C0"/>
      <name val="Meiryo UI"/>
      <family val="3"/>
      <charset val="128"/>
    </font>
  </fonts>
  <fills count="12">
    <fill>
      <patternFill patternType="none"/>
    </fill>
    <fill>
      <patternFill patternType="gray125"/>
    </fill>
    <fill>
      <patternFill patternType="solid">
        <fgColor theme="4" tint="0.79998168889431442"/>
        <bgColor indexed="64"/>
      </patternFill>
    </fill>
    <fill>
      <patternFill patternType="solid">
        <fgColor theme="0" tint="-0.14999847407452621"/>
        <bgColor indexed="64"/>
      </patternFill>
    </fill>
    <fill>
      <patternFill patternType="solid">
        <fgColor theme="4"/>
        <bgColor indexed="64"/>
      </patternFill>
    </fill>
    <fill>
      <patternFill patternType="solid">
        <fgColor theme="0" tint="-0.34998626667073579"/>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59999389629810485"/>
        <bgColor indexed="64"/>
      </patternFill>
    </fill>
    <fill>
      <patternFill patternType="solid">
        <fgColor theme="5" tint="0.79998168889431442"/>
        <bgColor indexed="64"/>
      </patternFill>
    </fill>
    <fill>
      <patternFill patternType="solid">
        <fgColor rgb="FF92D050"/>
        <bgColor indexed="64"/>
      </patternFill>
    </fill>
    <fill>
      <patternFill patternType="solid">
        <fgColor theme="2" tint="-9.9978637043366805E-2"/>
        <bgColor indexed="64"/>
      </patternFill>
    </fill>
  </fills>
  <borders count="34">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bottom style="thin">
        <color theme="0" tint="-0.34998626667073579"/>
      </bottom>
      <diagonal/>
    </border>
    <border>
      <left style="thin">
        <color theme="0" tint="-0.34998626667073579"/>
      </left>
      <right style="thin">
        <color theme="0" tint="-0.34998626667073579"/>
      </right>
      <top style="thin">
        <color theme="0" tint="-0.34998626667073579"/>
      </top>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right style="thin">
        <color theme="0" tint="-0.34998626667073579"/>
      </right>
      <top/>
      <bottom style="thin">
        <color theme="0" tint="-0.34998626667073579"/>
      </bottom>
      <diagonal/>
    </border>
    <border>
      <left/>
      <right style="thin">
        <color theme="0" tint="-0.34998626667073579"/>
      </right>
      <top/>
      <bottom/>
      <diagonal/>
    </border>
    <border>
      <left/>
      <right/>
      <top/>
      <bottom style="thin">
        <color theme="0" tint="-0.34998626667073579"/>
      </bottom>
      <diagonal/>
    </border>
    <border>
      <left style="thin">
        <color theme="0" tint="-0.34998626667073579"/>
      </left>
      <right/>
      <top style="thin">
        <color theme="0" tint="-0.34998626667073579"/>
      </top>
      <bottom/>
      <diagonal/>
    </border>
    <border>
      <left/>
      <right style="thin">
        <color theme="0" tint="-0.34998626667073579"/>
      </right>
      <top style="thin">
        <color theme="0" tint="-0.34998626667073579"/>
      </top>
      <bottom/>
      <diagonal/>
    </border>
    <border>
      <left style="thin">
        <color theme="0" tint="-0.34998626667073579"/>
      </left>
      <right/>
      <top/>
      <bottom/>
      <diagonal/>
    </border>
    <border>
      <left/>
      <right/>
      <top/>
      <bottom style="double">
        <color auto="1"/>
      </bottom>
      <diagonal/>
    </border>
    <border>
      <left/>
      <right/>
      <top style="thin">
        <color theme="0" tint="-0.34998626667073579"/>
      </top>
      <bottom/>
      <diagonal/>
    </border>
    <border>
      <left style="thin">
        <color theme="0" tint="-0.34998626667073579"/>
      </left>
      <right style="thin">
        <color theme="0" tint="-0.34998626667073579"/>
      </right>
      <top/>
      <bottom/>
      <diagonal/>
    </border>
    <border>
      <left style="thick">
        <color theme="1"/>
      </left>
      <right style="thin">
        <color theme="0" tint="-0.34998626667073579"/>
      </right>
      <top style="thick">
        <color theme="1"/>
      </top>
      <bottom style="thin">
        <color theme="0" tint="-0.34998626667073579"/>
      </bottom>
      <diagonal/>
    </border>
    <border>
      <left style="thin">
        <color theme="0" tint="-0.34998626667073579"/>
      </left>
      <right style="thin">
        <color theme="0" tint="-0.34998626667073579"/>
      </right>
      <top style="thick">
        <color theme="1"/>
      </top>
      <bottom style="thin">
        <color theme="0" tint="-0.34998626667073579"/>
      </bottom>
      <diagonal/>
    </border>
    <border>
      <left style="thin">
        <color theme="0" tint="-0.34998626667073579"/>
      </left>
      <right style="thick">
        <color theme="1"/>
      </right>
      <top style="thick">
        <color theme="1"/>
      </top>
      <bottom style="thin">
        <color theme="0" tint="-0.34998626667073579"/>
      </bottom>
      <diagonal/>
    </border>
    <border>
      <left style="thick">
        <color theme="1"/>
      </left>
      <right style="thin">
        <color theme="0" tint="-0.34998626667073579"/>
      </right>
      <top style="thin">
        <color theme="0" tint="-0.34998626667073579"/>
      </top>
      <bottom style="thin">
        <color theme="0" tint="-0.34998626667073579"/>
      </bottom>
      <diagonal/>
    </border>
    <border>
      <left style="thin">
        <color theme="0" tint="-0.34998626667073579"/>
      </left>
      <right style="thick">
        <color theme="1"/>
      </right>
      <top style="thin">
        <color theme="0" tint="-0.34998626667073579"/>
      </top>
      <bottom style="thin">
        <color theme="0" tint="-0.34998626667073579"/>
      </bottom>
      <diagonal/>
    </border>
    <border>
      <left style="thick">
        <color theme="1"/>
      </left>
      <right style="thin">
        <color theme="0" tint="-0.34998626667073579"/>
      </right>
      <top style="thin">
        <color theme="0" tint="-0.34998626667073579"/>
      </top>
      <bottom style="thick">
        <color theme="1"/>
      </bottom>
      <diagonal/>
    </border>
    <border>
      <left style="thin">
        <color theme="0" tint="-0.34998626667073579"/>
      </left>
      <right style="thin">
        <color theme="0" tint="-0.34998626667073579"/>
      </right>
      <top style="thin">
        <color theme="0" tint="-0.34998626667073579"/>
      </top>
      <bottom style="thick">
        <color theme="1"/>
      </bottom>
      <diagonal/>
    </border>
    <border>
      <left style="thin">
        <color theme="0" tint="-0.34998626667073579"/>
      </left>
      <right style="thick">
        <color theme="1"/>
      </right>
      <top style="thin">
        <color theme="0" tint="-0.34998626667073579"/>
      </top>
      <bottom style="thick">
        <color theme="1"/>
      </bottom>
      <diagonal/>
    </border>
    <border>
      <left style="thick">
        <color theme="1"/>
      </left>
      <right/>
      <top style="thick">
        <color theme="1"/>
      </top>
      <bottom style="thick">
        <color theme="1"/>
      </bottom>
      <diagonal/>
    </border>
    <border>
      <left style="thick">
        <color theme="1"/>
      </left>
      <right style="thick">
        <color theme="1"/>
      </right>
      <top style="thick">
        <color theme="1"/>
      </top>
      <bottom style="thin">
        <color theme="0" tint="-0.34998626667073579"/>
      </bottom>
      <diagonal/>
    </border>
    <border>
      <left style="thick">
        <color theme="1"/>
      </left>
      <right style="thick">
        <color theme="1"/>
      </right>
      <top style="thin">
        <color theme="0" tint="-0.34998626667073579"/>
      </top>
      <bottom style="thin">
        <color theme="0" tint="-0.34998626667073579"/>
      </bottom>
      <diagonal/>
    </border>
    <border>
      <left style="thin">
        <color theme="0" tint="-0.34998626667073579"/>
      </left>
      <right style="thick">
        <color theme="1"/>
      </right>
      <top style="thick">
        <color theme="1"/>
      </top>
      <bottom style="thick">
        <color theme="1"/>
      </bottom>
      <diagonal/>
    </border>
    <border>
      <left style="thin">
        <color theme="0" tint="-0.34998626667073579"/>
      </left>
      <right style="thin">
        <color theme="0" tint="-0.34998626667073579"/>
      </right>
      <top style="thick">
        <color theme="1"/>
      </top>
      <bottom style="thick">
        <color theme="1"/>
      </bottom>
      <diagonal/>
    </border>
    <border>
      <left/>
      <right/>
      <top style="thick">
        <color theme="1"/>
      </top>
      <bottom style="thick">
        <color theme="1"/>
      </bottom>
      <diagonal/>
    </border>
    <border>
      <left/>
      <right style="thick">
        <color theme="1"/>
      </right>
      <top style="thick">
        <color theme="1"/>
      </top>
      <bottom style="thick">
        <color theme="1"/>
      </bottom>
      <diagonal/>
    </border>
    <border>
      <left style="thick">
        <color theme="1"/>
      </left>
      <right style="thick">
        <color theme="1"/>
      </right>
      <top style="thick">
        <color theme="1"/>
      </top>
      <bottom style="thick">
        <color theme="1"/>
      </bottom>
      <diagonal/>
    </border>
    <border>
      <left style="thin">
        <color theme="0" tint="-0.34998626667073579"/>
      </left>
      <right style="thick">
        <color auto="1"/>
      </right>
      <top style="thin">
        <color theme="0" tint="-0.34998626667073579"/>
      </top>
      <bottom style="thin">
        <color theme="0" tint="-0.34998626667073579"/>
      </bottom>
      <diagonal/>
    </border>
    <border>
      <left/>
      <right/>
      <top/>
      <bottom style="thin">
        <color indexed="64"/>
      </bottom>
      <diagonal/>
    </border>
  </borders>
  <cellStyleXfs count="2">
    <xf numFmtId="0" fontId="0" fillId="0" borderId="0"/>
    <xf numFmtId="0" fontId="37" fillId="0" borderId="0" applyNumberFormat="0" applyFill="0" applyBorder="0" applyAlignment="0" applyProtection="0"/>
  </cellStyleXfs>
  <cellXfs count="134">
    <xf numFmtId="0" fontId="0" fillId="0" borderId="0" xfId="0"/>
    <xf numFmtId="0" fontId="1" fillId="5" borderId="0" xfId="0" applyFont="1" applyFill="1" applyAlignment="1">
      <alignment vertical="center"/>
    </xf>
    <xf numFmtId="0" fontId="1" fillId="5" borderId="0" xfId="0" applyFont="1" applyFill="1" applyAlignment="1">
      <alignment horizontal="right" vertical="center"/>
    </xf>
    <xf numFmtId="0" fontId="3" fillId="5" borderId="0" xfId="0" applyFont="1" applyFill="1" applyAlignment="1">
      <alignment vertical="center"/>
    </xf>
    <xf numFmtId="0" fontId="4" fillId="5" borderId="0" xfId="0" applyFont="1" applyFill="1" applyAlignment="1">
      <alignment vertical="center"/>
    </xf>
    <xf numFmtId="0" fontId="4" fillId="5" borderId="7" xfId="0" applyFont="1" applyFill="1" applyBorder="1" applyAlignment="1">
      <alignment vertical="center"/>
    </xf>
    <xf numFmtId="0" fontId="5" fillId="5" borderId="0" xfId="0" applyFont="1" applyFill="1" applyAlignment="1">
      <alignment vertical="center"/>
    </xf>
    <xf numFmtId="0" fontId="5" fillId="5" borderId="8" xfId="0" applyFont="1" applyFill="1" applyBorder="1" applyAlignment="1">
      <alignment horizontal="right" vertical="center"/>
    </xf>
    <xf numFmtId="0" fontId="5" fillId="5" borderId="9" xfId="0" applyFont="1" applyFill="1" applyBorder="1" applyAlignment="1">
      <alignment vertical="center"/>
    </xf>
    <xf numFmtId="0" fontId="5" fillId="5" borderId="7" xfId="0" applyFont="1" applyFill="1" applyBorder="1" applyAlignment="1">
      <alignment horizontal="right" vertical="center"/>
    </xf>
    <xf numFmtId="0" fontId="7" fillId="4" borderId="5" xfId="0" applyFont="1" applyFill="1" applyBorder="1" applyAlignment="1">
      <alignment vertical="center" wrapText="1"/>
    </xf>
    <xf numFmtId="0" fontId="7" fillId="4" borderId="5" xfId="0" applyFont="1" applyFill="1" applyBorder="1" applyAlignment="1">
      <alignment vertical="center"/>
    </xf>
    <xf numFmtId="0" fontId="7" fillId="4" borderId="6" xfId="0" applyFont="1" applyFill="1" applyBorder="1" applyAlignment="1">
      <alignment vertical="center"/>
    </xf>
    <xf numFmtId="0" fontId="8" fillId="4" borderId="4" xfId="0" applyFont="1" applyFill="1" applyBorder="1" applyAlignment="1">
      <alignment horizontal="right" vertical="center"/>
    </xf>
    <xf numFmtId="0" fontId="8" fillId="4" borderId="10" xfId="0" applyFont="1" applyFill="1" applyBorder="1" applyAlignment="1">
      <alignment vertical="center"/>
    </xf>
    <xf numFmtId="176" fontId="9" fillId="3" borderId="1" xfId="0" applyNumberFormat="1" applyFont="1" applyFill="1" applyBorder="1" applyAlignment="1">
      <alignment horizontal="left" vertical="center"/>
    </xf>
    <xf numFmtId="0" fontId="5" fillId="2" borderId="4" xfId="0" applyFont="1" applyFill="1" applyBorder="1" applyAlignment="1">
      <alignment horizontal="center" vertical="center"/>
    </xf>
    <xf numFmtId="176" fontId="9" fillId="3" borderId="6" xfId="0" applyNumberFormat="1" applyFont="1" applyFill="1" applyBorder="1" applyAlignment="1">
      <alignment horizontal="left" vertical="center"/>
    </xf>
    <xf numFmtId="177" fontId="9" fillId="3" borderId="11" xfId="0" applyNumberFormat="1" applyFont="1" applyFill="1" applyBorder="1" applyAlignment="1">
      <alignment horizontal="left" vertical="center"/>
    </xf>
    <xf numFmtId="177" fontId="9" fillId="3" borderId="3" xfId="0" applyNumberFormat="1" applyFont="1" applyFill="1" applyBorder="1" applyAlignment="1">
      <alignment horizontal="left" vertical="center"/>
    </xf>
    <xf numFmtId="0" fontId="5" fillId="0" borderId="1" xfId="0" applyFont="1" applyBorder="1" applyAlignment="1" applyProtection="1">
      <alignment vertical="center" wrapText="1"/>
      <protection locked="0"/>
    </xf>
    <xf numFmtId="0" fontId="0" fillId="0" borderId="0" xfId="0" applyAlignment="1">
      <alignment vertical="center"/>
    </xf>
    <xf numFmtId="0" fontId="13" fillId="0" borderId="0" xfId="0" applyFont="1" applyAlignment="1">
      <alignment vertical="center"/>
    </xf>
    <xf numFmtId="0" fontId="0" fillId="0" borderId="0" xfId="0" quotePrefix="1" applyAlignment="1">
      <alignment vertical="center"/>
    </xf>
    <xf numFmtId="0" fontId="0" fillId="5" borderId="0" xfId="0" applyFill="1" applyAlignment="1">
      <alignment vertical="center"/>
    </xf>
    <xf numFmtId="0" fontId="13" fillId="5" borderId="0" xfId="0" applyFont="1" applyFill="1" applyAlignment="1">
      <alignment vertical="center"/>
    </xf>
    <xf numFmtId="0" fontId="3" fillId="5" borderId="0" xfId="0" applyFont="1" applyFill="1" applyAlignment="1">
      <alignment horizontal="center" vertical="center"/>
    </xf>
    <xf numFmtId="0" fontId="15" fillId="3" borderId="1" xfId="0" applyFont="1" applyFill="1" applyBorder="1" applyAlignment="1">
      <alignment horizontal="center" vertical="center"/>
    </xf>
    <xf numFmtId="0" fontId="8" fillId="4" borderId="1" xfId="0" applyFont="1" applyFill="1" applyBorder="1" applyAlignment="1">
      <alignment horizontal="center" vertical="center"/>
    </xf>
    <xf numFmtId="0" fontId="14" fillId="0" borderId="13" xfId="0" applyFont="1" applyBorder="1" applyAlignment="1">
      <alignment vertical="center"/>
    </xf>
    <xf numFmtId="0" fontId="8" fillId="5" borderId="0" xfId="0" applyFont="1" applyFill="1" applyAlignment="1">
      <alignment horizontal="center" vertical="center"/>
    </xf>
    <xf numFmtId="0" fontId="15" fillId="5" borderId="0" xfId="0" applyFont="1" applyFill="1" applyAlignment="1">
      <alignment horizontal="center" vertical="center"/>
    </xf>
    <xf numFmtId="0" fontId="0" fillId="6" borderId="0" xfId="0" applyFill="1" applyAlignment="1">
      <alignment vertical="center"/>
    </xf>
    <xf numFmtId="0" fontId="13" fillId="6" borderId="0" xfId="0" applyFont="1" applyFill="1" applyAlignment="1">
      <alignment vertical="center"/>
    </xf>
    <xf numFmtId="0" fontId="17" fillId="0" borderId="0" xfId="0" applyFont="1" applyAlignment="1">
      <alignment vertical="center"/>
    </xf>
    <xf numFmtId="0" fontId="17" fillId="0" borderId="0" xfId="0" applyFont="1" applyAlignment="1">
      <alignment horizontal="right" vertical="center"/>
    </xf>
    <xf numFmtId="0" fontId="19" fillId="6" borderId="0" xfId="0" applyFont="1" applyFill="1" applyAlignment="1">
      <alignment vertical="center"/>
    </xf>
    <xf numFmtId="0" fontId="18" fillId="4" borderId="0" xfId="0" applyFont="1" applyFill="1" applyAlignment="1">
      <alignment vertical="center"/>
    </xf>
    <xf numFmtId="0" fontId="19" fillId="4" borderId="0" xfId="0" applyFont="1" applyFill="1" applyAlignment="1">
      <alignment vertical="center"/>
    </xf>
    <xf numFmtId="0" fontId="20" fillId="6" borderId="0" xfId="0" applyFont="1" applyFill="1" applyAlignment="1">
      <alignment vertical="center"/>
    </xf>
    <xf numFmtId="0" fontId="21" fillId="6" borderId="0" xfId="0" applyFont="1" applyFill="1" applyAlignment="1">
      <alignment vertical="center"/>
    </xf>
    <xf numFmtId="0" fontId="22" fillId="6" borderId="0" xfId="0" applyFont="1" applyFill="1" applyAlignment="1">
      <alignment vertical="center"/>
    </xf>
    <xf numFmtId="0" fontId="21" fillId="5" borderId="0" xfId="0" applyFont="1" applyFill="1" applyAlignment="1">
      <alignment vertical="center"/>
    </xf>
    <xf numFmtId="0" fontId="26" fillId="7" borderId="0" xfId="0" applyFont="1" applyFill="1" applyAlignment="1">
      <alignment vertical="center"/>
    </xf>
    <xf numFmtId="0" fontId="27" fillId="7" borderId="0" xfId="0" applyFont="1" applyFill="1" applyAlignment="1">
      <alignment vertical="center"/>
    </xf>
    <xf numFmtId="0" fontId="25" fillId="0" borderId="0" xfId="0" quotePrefix="1" applyFont="1" applyAlignment="1">
      <alignment horizontal="right" vertical="center"/>
    </xf>
    <xf numFmtId="0" fontId="12" fillId="3" borderId="4" xfId="0" applyFont="1" applyFill="1" applyBorder="1" applyAlignment="1">
      <alignment horizontal="centerContinuous" vertical="center"/>
    </xf>
    <xf numFmtId="0" fontId="0" fillId="3" borderId="5" xfId="0" applyFill="1" applyBorder="1" applyAlignment="1">
      <alignment horizontal="centerContinuous" vertical="center"/>
    </xf>
    <xf numFmtId="0" fontId="0" fillId="3" borderId="6" xfId="0" applyFill="1" applyBorder="1" applyAlignment="1">
      <alignment horizontal="centerContinuous" vertical="center"/>
    </xf>
    <xf numFmtId="0" fontId="16" fillId="6" borderId="0" xfId="0" quotePrefix="1" applyFont="1" applyFill="1" applyAlignment="1">
      <alignment horizontal="right" vertical="center"/>
    </xf>
    <xf numFmtId="0" fontId="17" fillId="6" borderId="0" xfId="0" quotePrefix="1" applyFont="1" applyFill="1" applyAlignment="1">
      <alignment vertical="center"/>
    </xf>
    <xf numFmtId="0" fontId="29" fillId="0" borderId="0" xfId="0" applyFont="1"/>
    <xf numFmtId="0" fontId="4" fillId="5" borderId="9" xfId="0" applyFont="1" applyFill="1" applyBorder="1" applyAlignment="1">
      <alignment vertical="center"/>
    </xf>
    <xf numFmtId="0" fontId="7" fillId="4" borderId="14" xfId="0" applyFont="1" applyFill="1" applyBorder="1" applyAlignment="1">
      <alignment vertical="center" wrapText="1"/>
    </xf>
    <xf numFmtId="0" fontId="7" fillId="4" borderId="14" xfId="0" applyFont="1" applyFill="1" applyBorder="1" applyAlignment="1">
      <alignment vertical="center"/>
    </xf>
    <xf numFmtId="0" fontId="7" fillId="4" borderId="11" xfId="0" applyFont="1" applyFill="1" applyBorder="1" applyAlignment="1">
      <alignment vertical="center"/>
    </xf>
    <xf numFmtId="0" fontId="9" fillId="3" borderId="8" xfId="0" applyFont="1" applyFill="1" applyBorder="1" applyAlignment="1">
      <alignment horizontal="left" vertical="center"/>
    </xf>
    <xf numFmtId="0" fontId="9" fillId="3" borderId="15" xfId="0" applyFont="1" applyFill="1" applyBorder="1" applyAlignment="1">
      <alignment horizontal="left" vertical="center"/>
    </xf>
    <xf numFmtId="0" fontId="8" fillId="4" borderId="1" xfId="0" applyFont="1" applyFill="1" applyBorder="1" applyAlignment="1">
      <alignment vertical="center"/>
    </xf>
    <xf numFmtId="0" fontId="8" fillId="4" borderId="1" xfId="0" applyFont="1" applyFill="1" applyBorder="1" applyAlignment="1">
      <alignment vertical="center" wrapText="1"/>
    </xf>
    <xf numFmtId="0" fontId="25" fillId="0" borderId="0" xfId="0" quotePrefix="1" applyFont="1" applyAlignment="1">
      <alignment vertical="center"/>
    </xf>
    <xf numFmtId="0" fontId="3" fillId="5" borderId="0" xfId="0" applyFont="1" applyFill="1" applyAlignment="1">
      <alignment horizontal="center" vertical="center" wrapText="1"/>
    </xf>
    <xf numFmtId="0" fontId="25" fillId="2" borderId="0" xfId="0" applyFont="1" applyFill="1" applyAlignment="1">
      <alignment vertical="center"/>
    </xf>
    <xf numFmtId="0" fontId="13" fillId="2" borderId="0" xfId="0" applyFont="1" applyFill="1" applyAlignment="1">
      <alignment vertical="center"/>
    </xf>
    <xf numFmtId="0" fontId="11" fillId="8" borderId="2" xfId="0" applyFont="1" applyFill="1" applyBorder="1" applyAlignment="1">
      <alignment horizontal="center" vertical="center"/>
    </xf>
    <xf numFmtId="0" fontId="11" fillId="8" borderId="3" xfId="0" applyFont="1" applyFill="1" applyBorder="1" applyAlignment="1">
      <alignment vertical="center"/>
    </xf>
    <xf numFmtId="0" fontId="11" fillId="8" borderId="12" xfId="0" applyFont="1" applyFill="1" applyBorder="1" applyAlignment="1">
      <alignment vertical="center"/>
    </xf>
    <xf numFmtId="0" fontId="11" fillId="8" borderId="0" xfId="0" applyFont="1" applyFill="1" applyAlignment="1">
      <alignment vertical="center"/>
    </xf>
    <xf numFmtId="0" fontId="11" fillId="8" borderId="8" xfId="0" applyFont="1" applyFill="1" applyBorder="1" applyAlignment="1">
      <alignment vertical="center"/>
    </xf>
    <xf numFmtId="0" fontId="10" fillId="8" borderId="3" xfId="0" applyFont="1" applyFill="1" applyBorder="1" applyAlignment="1">
      <alignment horizontal="center" vertical="center"/>
    </xf>
    <xf numFmtId="0" fontId="10" fillId="8" borderId="3" xfId="0" applyFont="1" applyFill="1" applyBorder="1" applyAlignment="1">
      <alignment vertical="center"/>
    </xf>
    <xf numFmtId="0" fontId="30" fillId="0" borderId="0" xfId="0" applyFont="1" applyAlignment="1">
      <alignment horizontal="right" vertical="center"/>
    </xf>
    <xf numFmtId="0" fontId="30" fillId="0" borderId="0" xfId="0" applyFont="1" applyAlignment="1">
      <alignment vertical="center"/>
    </xf>
    <xf numFmtId="0" fontId="31" fillId="0" borderId="0" xfId="0" applyFont="1" applyAlignment="1">
      <alignment vertical="center"/>
    </xf>
    <xf numFmtId="0" fontId="5" fillId="0" borderId="16" xfId="0" applyFont="1" applyBorder="1" applyAlignment="1" applyProtection="1">
      <alignment vertical="center" wrapText="1"/>
      <protection locked="0"/>
    </xf>
    <xf numFmtId="0" fontId="5" fillId="0" borderId="17" xfId="0" applyFont="1" applyBorder="1" applyAlignment="1" applyProtection="1">
      <alignment vertical="center" wrapText="1"/>
      <protection locked="0"/>
    </xf>
    <xf numFmtId="0" fontId="5" fillId="0" borderId="18" xfId="0" applyFont="1" applyBorder="1" applyAlignment="1" applyProtection="1">
      <alignment vertical="center" wrapText="1"/>
      <protection locked="0"/>
    </xf>
    <xf numFmtId="0" fontId="5" fillId="0" borderId="19" xfId="0" applyFont="1" applyBorder="1" applyAlignment="1" applyProtection="1">
      <alignment vertical="center" wrapText="1"/>
      <protection locked="0"/>
    </xf>
    <xf numFmtId="0" fontId="5" fillId="0" borderId="20" xfId="0" applyFont="1" applyBorder="1" applyAlignment="1" applyProtection="1">
      <alignment vertical="center" wrapText="1"/>
      <protection locked="0"/>
    </xf>
    <xf numFmtId="0" fontId="5" fillId="0" borderId="21" xfId="0" applyFont="1" applyBorder="1" applyAlignment="1" applyProtection="1">
      <alignment vertical="center" wrapText="1"/>
      <protection locked="0"/>
    </xf>
    <xf numFmtId="0" fontId="5" fillId="0" borderId="22" xfId="0" applyFont="1" applyBorder="1" applyAlignment="1" applyProtection="1">
      <alignment vertical="center" wrapText="1"/>
      <protection locked="0"/>
    </xf>
    <xf numFmtId="0" fontId="5" fillId="0" borderId="23" xfId="0" applyFont="1" applyBorder="1" applyAlignment="1" applyProtection="1">
      <alignment vertical="center" wrapText="1"/>
      <protection locked="0"/>
    </xf>
    <xf numFmtId="0" fontId="6" fillId="0" borderId="25" xfId="0" applyFont="1" applyBorder="1" applyAlignment="1" applyProtection="1">
      <alignment horizontal="left" vertical="center"/>
      <protection locked="0"/>
    </xf>
    <xf numFmtId="0" fontId="6" fillId="0" borderId="26" xfId="0" applyFont="1" applyBorder="1" applyAlignment="1" applyProtection="1">
      <alignment horizontal="left" vertical="center"/>
      <protection locked="0"/>
    </xf>
    <xf numFmtId="0" fontId="5" fillId="0" borderId="28" xfId="0" applyFont="1" applyBorder="1" applyAlignment="1" applyProtection="1">
      <alignment vertical="center" wrapText="1"/>
      <protection locked="0"/>
    </xf>
    <xf numFmtId="0" fontId="5" fillId="0" borderId="27" xfId="0" applyFont="1" applyBorder="1" applyAlignment="1" applyProtection="1">
      <alignment vertical="center" wrapText="1"/>
      <protection locked="0"/>
    </xf>
    <xf numFmtId="0" fontId="8" fillId="4" borderId="3" xfId="0" applyFont="1" applyFill="1" applyBorder="1" applyAlignment="1">
      <alignment vertical="center"/>
    </xf>
    <xf numFmtId="0" fontId="0" fillId="0" borderId="24" xfId="0" applyBorder="1" applyAlignment="1">
      <alignment vertical="center"/>
    </xf>
    <xf numFmtId="0" fontId="0" fillId="0" borderId="29" xfId="0" applyBorder="1" applyAlignment="1">
      <alignment vertical="center"/>
    </xf>
    <xf numFmtId="0" fontId="0" fillId="0" borderId="30" xfId="0" applyBorder="1" applyAlignment="1">
      <alignment vertical="center"/>
    </xf>
    <xf numFmtId="0" fontId="31" fillId="6" borderId="0" xfId="0" applyFont="1" applyFill="1" applyAlignment="1">
      <alignment vertical="center"/>
    </xf>
    <xf numFmtId="0" fontId="32" fillId="5" borderId="0" xfId="0" applyFont="1" applyFill="1" applyAlignment="1">
      <alignment vertical="center"/>
    </xf>
    <xf numFmtId="0" fontId="0" fillId="0" borderId="13" xfId="0" applyBorder="1" applyAlignment="1">
      <alignment vertical="center"/>
    </xf>
    <xf numFmtId="0" fontId="33" fillId="6" borderId="31" xfId="0" applyFont="1" applyFill="1" applyBorder="1" applyAlignment="1" applyProtection="1">
      <alignment vertical="center"/>
      <protection locked="0"/>
    </xf>
    <xf numFmtId="0" fontId="28" fillId="0" borderId="0" xfId="0" applyFont="1" applyAlignment="1">
      <alignment horizontal="right" vertical="center"/>
    </xf>
    <xf numFmtId="0" fontId="28" fillId="0" borderId="0" xfId="0" applyFont="1" applyAlignment="1">
      <alignment vertical="center"/>
    </xf>
    <xf numFmtId="0" fontId="5" fillId="0" borderId="32" xfId="0" applyFont="1" applyBorder="1" applyAlignment="1" applyProtection="1">
      <alignment vertical="center" wrapText="1"/>
      <protection locked="0"/>
    </xf>
    <xf numFmtId="0" fontId="0" fillId="3" borderId="24" xfId="0" applyFill="1" applyBorder="1" applyAlignment="1">
      <alignment vertical="center"/>
    </xf>
    <xf numFmtId="0" fontId="0" fillId="3" borderId="29" xfId="0" applyFill="1" applyBorder="1" applyAlignment="1">
      <alignment vertical="center"/>
    </xf>
    <xf numFmtId="0" fontId="0" fillId="3" borderId="30" xfId="0" applyFill="1" applyBorder="1" applyAlignment="1">
      <alignment vertical="center"/>
    </xf>
    <xf numFmtId="0" fontId="31" fillId="9" borderId="0" xfId="0" applyFont="1" applyFill="1" applyAlignment="1">
      <alignment vertical="center"/>
    </xf>
    <xf numFmtId="0" fontId="0" fillId="9" borderId="0" xfId="0" applyFill="1" applyAlignment="1">
      <alignment vertical="center"/>
    </xf>
    <xf numFmtId="0" fontId="14" fillId="9" borderId="0" xfId="0" applyFont="1" applyFill="1" applyAlignment="1">
      <alignment horizontal="right" vertical="center"/>
    </xf>
    <xf numFmtId="0" fontId="38" fillId="0" borderId="0" xfId="0" applyFont="1"/>
    <xf numFmtId="0" fontId="38" fillId="10" borderId="0" xfId="0" applyFont="1" applyFill="1"/>
    <xf numFmtId="0" fontId="0" fillId="11" borderId="0" xfId="0" applyFill="1"/>
    <xf numFmtId="0" fontId="0" fillId="0" borderId="0" xfId="0" applyAlignment="1">
      <alignment horizontal="right"/>
    </xf>
    <xf numFmtId="0" fontId="29" fillId="0" borderId="33" xfId="0" applyFont="1" applyBorder="1"/>
    <xf numFmtId="0" fontId="0" fillId="0" borderId="33" xfId="0" applyBorder="1"/>
    <xf numFmtId="178" fontId="0" fillId="0" borderId="0" xfId="0" applyNumberFormat="1"/>
    <xf numFmtId="0" fontId="28" fillId="6" borderId="0" xfId="0" applyFont="1" applyFill="1" applyAlignment="1">
      <alignment horizontal="right" vertical="center"/>
    </xf>
    <xf numFmtId="0" fontId="28" fillId="6" borderId="0" xfId="0" applyFont="1" applyFill="1" applyAlignment="1">
      <alignment vertical="center"/>
    </xf>
    <xf numFmtId="0" fontId="33" fillId="6" borderId="31" xfId="0" applyFont="1" applyFill="1" applyBorder="1" applyAlignment="1">
      <alignment vertical="center"/>
    </xf>
    <xf numFmtId="0" fontId="6" fillId="0" borderId="25" xfId="0" applyFont="1" applyBorder="1" applyAlignment="1">
      <alignment horizontal="left" vertical="center"/>
    </xf>
    <xf numFmtId="0" fontId="6" fillId="0" borderId="26" xfId="0" applyFont="1" applyBorder="1" applyAlignment="1">
      <alignment horizontal="left" vertical="center"/>
    </xf>
    <xf numFmtId="0" fontId="5" fillId="0" borderId="21" xfId="0" applyFont="1" applyBorder="1" applyAlignment="1">
      <alignment vertical="center" wrapText="1"/>
    </xf>
    <xf numFmtId="0" fontId="5" fillId="0" borderId="28" xfId="0" applyFont="1" applyBorder="1" applyAlignment="1">
      <alignment vertical="center" wrapText="1"/>
    </xf>
    <xf numFmtId="0" fontId="5" fillId="0" borderId="27" xfId="0" applyFont="1" applyBorder="1" applyAlignment="1">
      <alignment vertical="center" wrapText="1"/>
    </xf>
    <xf numFmtId="0" fontId="5" fillId="0" borderId="16" xfId="0" applyFont="1" applyBorder="1" applyAlignment="1">
      <alignment vertical="center" wrapText="1"/>
    </xf>
    <xf numFmtId="0" fontId="5" fillId="0" borderId="17" xfId="0" applyFont="1" applyBorder="1" applyAlignment="1">
      <alignment vertical="center" wrapText="1"/>
    </xf>
    <xf numFmtId="0" fontId="5" fillId="0" borderId="18" xfId="0" applyFont="1" applyBorder="1" applyAlignment="1">
      <alignment vertical="center" wrapText="1"/>
    </xf>
    <xf numFmtId="0" fontId="5" fillId="0" borderId="19" xfId="0" applyFont="1" applyBorder="1" applyAlignment="1">
      <alignment vertical="center" wrapText="1"/>
    </xf>
    <xf numFmtId="0" fontId="5" fillId="0" borderId="1" xfId="0" applyFont="1" applyBorder="1" applyAlignment="1">
      <alignment vertical="center" wrapText="1"/>
    </xf>
    <xf numFmtId="0" fontId="5" fillId="0" borderId="20" xfId="0" applyFont="1" applyBorder="1" applyAlignment="1">
      <alignment vertical="center" wrapText="1"/>
    </xf>
    <xf numFmtId="0" fontId="5" fillId="0" borderId="32" xfId="0" applyFont="1" applyBorder="1" applyAlignment="1">
      <alignment vertical="center" wrapText="1"/>
    </xf>
    <xf numFmtId="0" fontId="5" fillId="0" borderId="22" xfId="0" applyFont="1" applyBorder="1" applyAlignment="1">
      <alignment vertical="center" wrapText="1"/>
    </xf>
    <xf numFmtId="0" fontId="5" fillId="0" borderId="23" xfId="0" applyFont="1" applyBorder="1" applyAlignment="1">
      <alignment vertical="center" wrapText="1"/>
    </xf>
    <xf numFmtId="0" fontId="37" fillId="7" borderId="5" xfId="1" applyFill="1" applyBorder="1" applyAlignment="1" applyProtection="1">
      <alignment horizontal="center" vertical="center" wrapText="1"/>
    </xf>
    <xf numFmtId="0" fontId="37" fillId="7" borderId="5" xfId="1" applyFill="1" applyBorder="1" applyAlignment="1" applyProtection="1">
      <alignment horizontal="center" vertical="center"/>
    </xf>
    <xf numFmtId="0" fontId="21" fillId="6" borderId="5" xfId="0" applyFont="1" applyFill="1" applyBorder="1" applyAlignment="1">
      <alignment horizontal="left" vertical="center"/>
    </xf>
    <xf numFmtId="0" fontId="21" fillId="3" borderId="9" xfId="0" applyFont="1" applyFill="1" applyBorder="1" applyAlignment="1">
      <alignment horizontal="center" vertical="center"/>
    </xf>
    <xf numFmtId="0" fontId="24" fillId="7" borderId="5" xfId="0" applyFont="1" applyFill="1" applyBorder="1" applyAlignment="1">
      <alignment horizontal="center" vertical="center"/>
    </xf>
    <xf numFmtId="0" fontId="15" fillId="5" borderId="14" xfId="0" applyFont="1" applyFill="1" applyBorder="1" applyAlignment="1">
      <alignment horizontal="left" vertical="center" wrapText="1"/>
    </xf>
    <xf numFmtId="0" fontId="15" fillId="5" borderId="0" xfId="0" applyFont="1" applyFill="1" applyAlignment="1">
      <alignment horizontal="left" vertical="center" wrapText="1"/>
    </xf>
  </cellXfs>
  <cellStyles count="2">
    <cellStyle name="ハイパーリンク" xfId="1" builtinId="8"/>
    <cellStyle name="標準" xfId="0" builtinId="0"/>
  </cellStyles>
  <dxfs count="7">
    <dxf>
      <fill>
        <patternFill>
          <bgColor theme="0" tint="-0.34998626667073579"/>
        </patternFill>
      </fill>
    </dxf>
    <dxf>
      <font>
        <color rgb="FFC00000"/>
      </font>
      <fill>
        <patternFill>
          <bgColor theme="8" tint="0.79998168889431442"/>
        </patternFill>
      </fill>
    </dxf>
    <dxf>
      <fill>
        <patternFill>
          <bgColor theme="0" tint="-0.14996795556505021"/>
        </patternFill>
      </fill>
    </dxf>
    <dxf>
      <font>
        <color rgb="FFC00000"/>
      </font>
      <fill>
        <patternFill>
          <bgColor theme="8" tint="0.79998168889431442"/>
        </patternFill>
      </fill>
    </dxf>
    <dxf>
      <font>
        <color rgb="FFC00000"/>
      </font>
      <fill>
        <patternFill>
          <bgColor theme="8" tint="0.79998168889431442"/>
        </patternFill>
      </fill>
    </dxf>
    <dxf>
      <fill>
        <patternFill>
          <bgColor theme="0" tint="-0.14996795556505021"/>
        </patternFill>
      </fill>
    </dxf>
    <dxf>
      <font>
        <color rgb="FFC00000"/>
      </font>
      <fill>
        <patternFill>
          <bgColor theme="8" tint="0.79998168889431442"/>
        </patternFill>
      </fill>
    </dxf>
  </dxfs>
  <tableStyles count="0" defaultTableStyle="TableStyleMedium2" defaultPivotStyle="PivotStyleLight16"/>
  <colors>
    <mruColors>
      <color rgb="FFFEECF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0</xdr:colOff>
      <xdr:row>133</xdr:row>
      <xdr:rowOff>1</xdr:rowOff>
    </xdr:from>
    <xdr:to>
      <xdr:col>33</xdr:col>
      <xdr:colOff>212912</xdr:colOff>
      <xdr:row>151</xdr:row>
      <xdr:rowOff>152288</xdr:rowOff>
    </xdr:to>
    <xdr:pic>
      <xdr:nvPicPr>
        <xdr:cNvPr id="16" name="図 15">
          <a:extLst>
            <a:ext uri="{FF2B5EF4-FFF2-40B4-BE49-F238E27FC236}">
              <a16:creationId xmlns:a16="http://schemas.microsoft.com/office/drawing/2014/main" id="{8CF72270-E2B7-445A-B7B8-BD110B737FC3}"/>
            </a:ext>
          </a:extLst>
        </xdr:cNvPr>
        <xdr:cNvPicPr>
          <a:picLocks noChangeAspect="1"/>
        </xdr:cNvPicPr>
      </xdr:nvPicPr>
      <xdr:blipFill>
        <a:blip xmlns:r="http://schemas.openxmlformats.org/officeDocument/2006/relationships" r:embed="rId1"/>
        <a:stretch>
          <a:fillRect/>
        </a:stretch>
      </xdr:blipFill>
      <xdr:spPr>
        <a:xfrm>
          <a:off x="1120588" y="26277795"/>
          <a:ext cx="8337177" cy="3782993"/>
        </a:xfrm>
        <a:prstGeom prst="rect">
          <a:avLst/>
        </a:prstGeom>
      </xdr:spPr>
    </xdr:pic>
    <xdr:clientData/>
  </xdr:twoCellAnchor>
  <xdr:twoCellAnchor>
    <xdr:from>
      <xdr:col>3</xdr:col>
      <xdr:colOff>275492</xdr:colOff>
      <xdr:row>86</xdr:row>
      <xdr:rowOff>153330</xdr:rowOff>
    </xdr:from>
    <xdr:to>
      <xdr:col>33</xdr:col>
      <xdr:colOff>203588</xdr:colOff>
      <xdr:row>105</xdr:row>
      <xdr:rowOff>55759</xdr:rowOff>
    </xdr:to>
    <xdr:grpSp>
      <xdr:nvGrpSpPr>
        <xdr:cNvPr id="14" name="グループ化 13">
          <a:extLst>
            <a:ext uri="{FF2B5EF4-FFF2-40B4-BE49-F238E27FC236}">
              <a16:creationId xmlns:a16="http://schemas.microsoft.com/office/drawing/2014/main" id="{31657272-C9FA-FCB0-37B6-ED328B483018}"/>
            </a:ext>
          </a:extLst>
        </xdr:cNvPr>
        <xdr:cNvGrpSpPr/>
      </xdr:nvGrpSpPr>
      <xdr:grpSpPr>
        <a:xfrm>
          <a:off x="1104167" y="17317380"/>
          <a:ext cx="8214846" cy="3702904"/>
          <a:chOff x="1103586" y="17173520"/>
          <a:chExt cx="8204588" cy="3646739"/>
        </a:xfrm>
      </xdr:grpSpPr>
      <xdr:pic>
        <xdr:nvPicPr>
          <xdr:cNvPr id="13" name="図 12">
            <a:extLst>
              <a:ext uri="{FF2B5EF4-FFF2-40B4-BE49-F238E27FC236}">
                <a16:creationId xmlns:a16="http://schemas.microsoft.com/office/drawing/2014/main" id="{5D687E76-02CF-425C-8923-67ACA3AF1823}"/>
              </a:ext>
            </a:extLst>
          </xdr:cNvPr>
          <xdr:cNvPicPr>
            <a:picLocks noChangeAspect="1"/>
          </xdr:cNvPicPr>
        </xdr:nvPicPr>
        <xdr:blipFill rotWithShape="1">
          <a:blip xmlns:r="http://schemas.openxmlformats.org/officeDocument/2006/relationships" r:embed="rId2"/>
          <a:srcRect r="11919"/>
          <a:stretch>
            <a:fillRect/>
          </a:stretch>
        </xdr:blipFill>
        <xdr:spPr>
          <a:xfrm>
            <a:off x="1103586" y="17219429"/>
            <a:ext cx="6956030" cy="3554919"/>
          </a:xfrm>
          <a:prstGeom prst="rect">
            <a:avLst/>
          </a:prstGeom>
        </xdr:spPr>
      </xdr:pic>
      <xdr:sp macro="" textlink="">
        <xdr:nvSpPr>
          <xdr:cNvPr id="20" name="フリーフォーム: 図形 19">
            <a:extLst>
              <a:ext uri="{FF2B5EF4-FFF2-40B4-BE49-F238E27FC236}">
                <a16:creationId xmlns:a16="http://schemas.microsoft.com/office/drawing/2014/main" id="{3B95C4FF-3384-1173-2E1D-15E0F81D89E1}"/>
              </a:ext>
            </a:extLst>
          </xdr:cNvPr>
          <xdr:cNvSpPr/>
        </xdr:nvSpPr>
        <xdr:spPr>
          <a:xfrm rot="5400000">
            <a:off x="6300524" y="18939332"/>
            <a:ext cx="3646739" cy="115115"/>
          </a:xfrm>
          <a:custGeom>
            <a:avLst/>
            <a:gdLst>
              <a:gd name="connsiteX0" fmla="*/ 92869 w 4457700"/>
              <a:gd name="connsiteY0" fmla="*/ 189779 h 271703"/>
              <a:gd name="connsiteX1" fmla="*/ 371475 w 4457700"/>
              <a:gd name="connsiteY1" fmla="*/ 219310 h 271703"/>
              <a:gd name="connsiteX2" fmla="*/ 742950 w 4457700"/>
              <a:gd name="connsiteY2" fmla="*/ 219310 h 271703"/>
              <a:gd name="connsiteX3" fmla="*/ 1114425 w 4457700"/>
              <a:gd name="connsiteY3" fmla="*/ 219310 h 271703"/>
              <a:gd name="connsiteX4" fmla="*/ 1485900 w 4457700"/>
              <a:gd name="connsiteY4" fmla="*/ 219310 h 271703"/>
              <a:gd name="connsiteX5" fmla="*/ 1857375 w 4457700"/>
              <a:gd name="connsiteY5" fmla="*/ 219310 h 271703"/>
              <a:gd name="connsiteX6" fmla="*/ 2228850 w 4457700"/>
              <a:gd name="connsiteY6" fmla="*/ 219310 h 271703"/>
              <a:gd name="connsiteX7" fmla="*/ 2600325 w 4457700"/>
              <a:gd name="connsiteY7" fmla="*/ 219310 h 271703"/>
              <a:gd name="connsiteX8" fmla="*/ 2971800 w 4457700"/>
              <a:gd name="connsiteY8" fmla="*/ 219310 h 271703"/>
              <a:gd name="connsiteX9" fmla="*/ 3343275 w 4457700"/>
              <a:gd name="connsiteY9" fmla="*/ 219310 h 271703"/>
              <a:gd name="connsiteX10" fmla="*/ 3714750 w 4457700"/>
              <a:gd name="connsiteY10" fmla="*/ 219310 h 271703"/>
              <a:gd name="connsiteX11" fmla="*/ 4086225 w 4457700"/>
              <a:gd name="connsiteY11" fmla="*/ 219310 h 271703"/>
              <a:gd name="connsiteX12" fmla="*/ 4457700 w 4457700"/>
              <a:gd name="connsiteY12" fmla="*/ 219310 h 271703"/>
              <a:gd name="connsiteX13" fmla="*/ 4457700 w 4457700"/>
              <a:gd name="connsiteY13" fmla="*/ 241393 h 271703"/>
              <a:gd name="connsiteX14" fmla="*/ 4086225 w 4457700"/>
              <a:gd name="connsiteY14" fmla="*/ 241393 h 271703"/>
              <a:gd name="connsiteX15" fmla="*/ 3714750 w 4457700"/>
              <a:gd name="connsiteY15" fmla="*/ 241393 h 271703"/>
              <a:gd name="connsiteX16" fmla="*/ 3343275 w 4457700"/>
              <a:gd name="connsiteY16" fmla="*/ 241393 h 271703"/>
              <a:gd name="connsiteX17" fmla="*/ 2971800 w 4457700"/>
              <a:gd name="connsiteY17" fmla="*/ 241393 h 271703"/>
              <a:gd name="connsiteX18" fmla="*/ 2600325 w 4457700"/>
              <a:gd name="connsiteY18" fmla="*/ 241393 h 271703"/>
              <a:gd name="connsiteX19" fmla="*/ 2228850 w 4457700"/>
              <a:gd name="connsiteY19" fmla="*/ 241393 h 271703"/>
              <a:gd name="connsiteX20" fmla="*/ 1857375 w 4457700"/>
              <a:gd name="connsiteY20" fmla="*/ 241393 h 271703"/>
              <a:gd name="connsiteX21" fmla="*/ 1485900 w 4457700"/>
              <a:gd name="connsiteY21" fmla="*/ 241393 h 271703"/>
              <a:gd name="connsiteX22" fmla="*/ 1114425 w 4457700"/>
              <a:gd name="connsiteY22" fmla="*/ 241393 h 271703"/>
              <a:gd name="connsiteX23" fmla="*/ 742950 w 4457700"/>
              <a:gd name="connsiteY23" fmla="*/ 241393 h 271703"/>
              <a:gd name="connsiteX24" fmla="*/ 371475 w 4457700"/>
              <a:gd name="connsiteY24" fmla="*/ 241393 h 271703"/>
              <a:gd name="connsiteX25" fmla="*/ 0 w 4457700"/>
              <a:gd name="connsiteY25" fmla="*/ 241393 h 271703"/>
              <a:gd name="connsiteX26" fmla="*/ 0 w 4457700"/>
              <a:gd name="connsiteY26" fmla="*/ 219310 h 271703"/>
              <a:gd name="connsiteX27" fmla="*/ 92869 w 4457700"/>
              <a:gd name="connsiteY27" fmla="*/ 189779 h 271703"/>
              <a:gd name="connsiteX28" fmla="*/ 92869 w 4457700"/>
              <a:gd name="connsiteY28" fmla="*/ 779 h 271703"/>
              <a:gd name="connsiteX29" fmla="*/ 371475 w 4457700"/>
              <a:gd name="connsiteY29" fmla="*/ 30310 h 271703"/>
              <a:gd name="connsiteX30" fmla="*/ 464344 w 4457700"/>
              <a:gd name="connsiteY30" fmla="*/ 779 h 271703"/>
              <a:gd name="connsiteX31" fmla="*/ 742950 w 4457700"/>
              <a:gd name="connsiteY31" fmla="*/ 30310 h 271703"/>
              <a:gd name="connsiteX32" fmla="*/ 835819 w 4457700"/>
              <a:gd name="connsiteY32" fmla="*/ 779 h 271703"/>
              <a:gd name="connsiteX33" fmla="*/ 1114425 w 4457700"/>
              <a:gd name="connsiteY33" fmla="*/ 30310 h 271703"/>
              <a:gd name="connsiteX34" fmla="*/ 1207294 w 4457700"/>
              <a:gd name="connsiteY34" fmla="*/ 779 h 271703"/>
              <a:gd name="connsiteX35" fmla="*/ 1485900 w 4457700"/>
              <a:gd name="connsiteY35" fmla="*/ 30310 h 271703"/>
              <a:gd name="connsiteX36" fmla="*/ 1578769 w 4457700"/>
              <a:gd name="connsiteY36" fmla="*/ 779 h 271703"/>
              <a:gd name="connsiteX37" fmla="*/ 1857375 w 4457700"/>
              <a:gd name="connsiteY37" fmla="*/ 30310 h 271703"/>
              <a:gd name="connsiteX38" fmla="*/ 1950244 w 4457700"/>
              <a:gd name="connsiteY38" fmla="*/ 779 h 271703"/>
              <a:gd name="connsiteX39" fmla="*/ 2228850 w 4457700"/>
              <a:gd name="connsiteY39" fmla="*/ 30310 h 271703"/>
              <a:gd name="connsiteX40" fmla="*/ 2321719 w 4457700"/>
              <a:gd name="connsiteY40" fmla="*/ 779 h 271703"/>
              <a:gd name="connsiteX41" fmla="*/ 2600325 w 4457700"/>
              <a:gd name="connsiteY41" fmla="*/ 30310 h 271703"/>
              <a:gd name="connsiteX42" fmla="*/ 2693194 w 4457700"/>
              <a:gd name="connsiteY42" fmla="*/ 779 h 271703"/>
              <a:gd name="connsiteX43" fmla="*/ 2971800 w 4457700"/>
              <a:gd name="connsiteY43" fmla="*/ 30310 h 271703"/>
              <a:gd name="connsiteX44" fmla="*/ 3064669 w 4457700"/>
              <a:gd name="connsiteY44" fmla="*/ 779 h 271703"/>
              <a:gd name="connsiteX45" fmla="*/ 3343275 w 4457700"/>
              <a:gd name="connsiteY45" fmla="*/ 30310 h 271703"/>
              <a:gd name="connsiteX46" fmla="*/ 3436143 w 4457700"/>
              <a:gd name="connsiteY46" fmla="*/ 779 h 271703"/>
              <a:gd name="connsiteX47" fmla="*/ 3714750 w 4457700"/>
              <a:gd name="connsiteY47" fmla="*/ 30310 h 271703"/>
              <a:gd name="connsiteX48" fmla="*/ 3807618 w 4457700"/>
              <a:gd name="connsiteY48" fmla="*/ 779 h 271703"/>
              <a:gd name="connsiteX49" fmla="*/ 4086225 w 4457700"/>
              <a:gd name="connsiteY49" fmla="*/ 30310 h 271703"/>
              <a:gd name="connsiteX50" fmla="*/ 4179094 w 4457700"/>
              <a:gd name="connsiteY50" fmla="*/ 779 h 271703"/>
              <a:gd name="connsiteX51" fmla="*/ 4457700 w 4457700"/>
              <a:gd name="connsiteY51" fmla="*/ 30310 h 271703"/>
              <a:gd name="connsiteX52" fmla="*/ 4457700 w 4457700"/>
              <a:gd name="connsiteY52" fmla="*/ 52393 h 271703"/>
              <a:gd name="connsiteX53" fmla="*/ 4179094 w 4457700"/>
              <a:gd name="connsiteY53" fmla="*/ 22862 h 271703"/>
              <a:gd name="connsiteX54" fmla="*/ 4086225 w 4457700"/>
              <a:gd name="connsiteY54" fmla="*/ 52393 h 271703"/>
              <a:gd name="connsiteX55" fmla="*/ 3807618 w 4457700"/>
              <a:gd name="connsiteY55" fmla="*/ 22862 h 271703"/>
              <a:gd name="connsiteX56" fmla="*/ 3714750 w 4457700"/>
              <a:gd name="connsiteY56" fmla="*/ 52393 h 271703"/>
              <a:gd name="connsiteX57" fmla="*/ 3436143 w 4457700"/>
              <a:gd name="connsiteY57" fmla="*/ 22862 h 271703"/>
              <a:gd name="connsiteX58" fmla="*/ 3343275 w 4457700"/>
              <a:gd name="connsiteY58" fmla="*/ 52393 h 271703"/>
              <a:gd name="connsiteX59" fmla="*/ 3064669 w 4457700"/>
              <a:gd name="connsiteY59" fmla="*/ 22862 h 271703"/>
              <a:gd name="connsiteX60" fmla="*/ 2971800 w 4457700"/>
              <a:gd name="connsiteY60" fmla="*/ 52393 h 271703"/>
              <a:gd name="connsiteX61" fmla="*/ 2693194 w 4457700"/>
              <a:gd name="connsiteY61" fmla="*/ 22862 h 271703"/>
              <a:gd name="connsiteX62" fmla="*/ 2600325 w 4457700"/>
              <a:gd name="connsiteY62" fmla="*/ 52393 h 271703"/>
              <a:gd name="connsiteX63" fmla="*/ 2321719 w 4457700"/>
              <a:gd name="connsiteY63" fmla="*/ 22862 h 271703"/>
              <a:gd name="connsiteX64" fmla="*/ 2228850 w 4457700"/>
              <a:gd name="connsiteY64" fmla="*/ 52393 h 271703"/>
              <a:gd name="connsiteX65" fmla="*/ 1950244 w 4457700"/>
              <a:gd name="connsiteY65" fmla="*/ 22862 h 271703"/>
              <a:gd name="connsiteX66" fmla="*/ 1857375 w 4457700"/>
              <a:gd name="connsiteY66" fmla="*/ 52393 h 271703"/>
              <a:gd name="connsiteX67" fmla="*/ 1578769 w 4457700"/>
              <a:gd name="connsiteY67" fmla="*/ 22862 h 271703"/>
              <a:gd name="connsiteX68" fmla="*/ 1485900 w 4457700"/>
              <a:gd name="connsiteY68" fmla="*/ 52393 h 271703"/>
              <a:gd name="connsiteX69" fmla="*/ 1207294 w 4457700"/>
              <a:gd name="connsiteY69" fmla="*/ 22862 h 271703"/>
              <a:gd name="connsiteX70" fmla="*/ 1114425 w 4457700"/>
              <a:gd name="connsiteY70" fmla="*/ 52393 h 271703"/>
              <a:gd name="connsiteX71" fmla="*/ 835819 w 4457700"/>
              <a:gd name="connsiteY71" fmla="*/ 22862 h 271703"/>
              <a:gd name="connsiteX72" fmla="*/ 742950 w 4457700"/>
              <a:gd name="connsiteY72" fmla="*/ 52393 h 271703"/>
              <a:gd name="connsiteX73" fmla="*/ 464344 w 4457700"/>
              <a:gd name="connsiteY73" fmla="*/ 22862 h 271703"/>
              <a:gd name="connsiteX74" fmla="*/ 371475 w 4457700"/>
              <a:gd name="connsiteY74" fmla="*/ 52393 h 271703"/>
              <a:gd name="connsiteX75" fmla="*/ 92869 w 4457700"/>
              <a:gd name="connsiteY75" fmla="*/ 22862 h 271703"/>
              <a:gd name="connsiteX76" fmla="*/ 0 w 4457700"/>
              <a:gd name="connsiteY76" fmla="*/ 52393 h 271703"/>
              <a:gd name="connsiteX77" fmla="*/ 0 w 4457700"/>
              <a:gd name="connsiteY77" fmla="*/ 30310 h 271703"/>
              <a:gd name="connsiteX78" fmla="*/ 92869 w 4457700"/>
              <a:gd name="connsiteY78" fmla="*/ 779 h 271703"/>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 ang="0">
                <a:pos x="connsiteX34" y="connsiteY34"/>
              </a:cxn>
              <a:cxn ang="0">
                <a:pos x="connsiteX35" y="connsiteY35"/>
              </a:cxn>
              <a:cxn ang="0">
                <a:pos x="connsiteX36" y="connsiteY36"/>
              </a:cxn>
              <a:cxn ang="0">
                <a:pos x="connsiteX37" y="connsiteY37"/>
              </a:cxn>
              <a:cxn ang="0">
                <a:pos x="connsiteX38" y="connsiteY38"/>
              </a:cxn>
              <a:cxn ang="0">
                <a:pos x="connsiteX39" y="connsiteY39"/>
              </a:cxn>
              <a:cxn ang="0">
                <a:pos x="connsiteX40" y="connsiteY40"/>
              </a:cxn>
              <a:cxn ang="0">
                <a:pos x="connsiteX41" y="connsiteY41"/>
              </a:cxn>
              <a:cxn ang="0">
                <a:pos x="connsiteX42" y="connsiteY42"/>
              </a:cxn>
              <a:cxn ang="0">
                <a:pos x="connsiteX43" y="connsiteY43"/>
              </a:cxn>
              <a:cxn ang="0">
                <a:pos x="connsiteX44" y="connsiteY44"/>
              </a:cxn>
              <a:cxn ang="0">
                <a:pos x="connsiteX45" y="connsiteY45"/>
              </a:cxn>
              <a:cxn ang="0">
                <a:pos x="connsiteX46" y="connsiteY46"/>
              </a:cxn>
              <a:cxn ang="0">
                <a:pos x="connsiteX47" y="connsiteY47"/>
              </a:cxn>
              <a:cxn ang="0">
                <a:pos x="connsiteX48" y="connsiteY48"/>
              </a:cxn>
              <a:cxn ang="0">
                <a:pos x="connsiteX49" y="connsiteY49"/>
              </a:cxn>
              <a:cxn ang="0">
                <a:pos x="connsiteX50" y="connsiteY50"/>
              </a:cxn>
              <a:cxn ang="0">
                <a:pos x="connsiteX51" y="connsiteY51"/>
              </a:cxn>
              <a:cxn ang="0">
                <a:pos x="connsiteX52" y="connsiteY52"/>
              </a:cxn>
              <a:cxn ang="0">
                <a:pos x="connsiteX53" y="connsiteY53"/>
              </a:cxn>
              <a:cxn ang="0">
                <a:pos x="connsiteX54" y="connsiteY54"/>
              </a:cxn>
              <a:cxn ang="0">
                <a:pos x="connsiteX55" y="connsiteY55"/>
              </a:cxn>
              <a:cxn ang="0">
                <a:pos x="connsiteX56" y="connsiteY56"/>
              </a:cxn>
              <a:cxn ang="0">
                <a:pos x="connsiteX57" y="connsiteY57"/>
              </a:cxn>
              <a:cxn ang="0">
                <a:pos x="connsiteX58" y="connsiteY58"/>
              </a:cxn>
              <a:cxn ang="0">
                <a:pos x="connsiteX59" y="connsiteY59"/>
              </a:cxn>
              <a:cxn ang="0">
                <a:pos x="connsiteX60" y="connsiteY60"/>
              </a:cxn>
              <a:cxn ang="0">
                <a:pos x="connsiteX61" y="connsiteY61"/>
              </a:cxn>
              <a:cxn ang="0">
                <a:pos x="connsiteX62" y="connsiteY62"/>
              </a:cxn>
              <a:cxn ang="0">
                <a:pos x="connsiteX63" y="connsiteY63"/>
              </a:cxn>
              <a:cxn ang="0">
                <a:pos x="connsiteX64" y="connsiteY64"/>
              </a:cxn>
              <a:cxn ang="0">
                <a:pos x="connsiteX65" y="connsiteY65"/>
              </a:cxn>
              <a:cxn ang="0">
                <a:pos x="connsiteX66" y="connsiteY66"/>
              </a:cxn>
              <a:cxn ang="0">
                <a:pos x="connsiteX67" y="connsiteY67"/>
              </a:cxn>
              <a:cxn ang="0">
                <a:pos x="connsiteX68" y="connsiteY68"/>
              </a:cxn>
              <a:cxn ang="0">
                <a:pos x="connsiteX69" y="connsiteY69"/>
              </a:cxn>
              <a:cxn ang="0">
                <a:pos x="connsiteX70" y="connsiteY70"/>
              </a:cxn>
              <a:cxn ang="0">
                <a:pos x="connsiteX71" y="connsiteY71"/>
              </a:cxn>
              <a:cxn ang="0">
                <a:pos x="connsiteX72" y="connsiteY72"/>
              </a:cxn>
              <a:cxn ang="0">
                <a:pos x="connsiteX73" y="connsiteY73"/>
              </a:cxn>
              <a:cxn ang="0">
                <a:pos x="connsiteX74" y="connsiteY74"/>
              </a:cxn>
              <a:cxn ang="0">
                <a:pos x="connsiteX75" y="connsiteY75"/>
              </a:cxn>
              <a:cxn ang="0">
                <a:pos x="connsiteX76" y="connsiteY76"/>
              </a:cxn>
              <a:cxn ang="0">
                <a:pos x="connsiteX77" y="connsiteY77"/>
              </a:cxn>
              <a:cxn ang="0">
                <a:pos x="connsiteX78" y="connsiteY78"/>
              </a:cxn>
            </a:cxnLst>
            <a:rect l="l" t="t" r="r" b="b"/>
            <a:pathLst>
              <a:path w="4457700" h="271703">
                <a:moveTo>
                  <a:pt x="92869" y="189779"/>
                </a:moveTo>
                <a:cubicBezTo>
                  <a:pt x="185738" y="199623"/>
                  <a:pt x="278606" y="298060"/>
                  <a:pt x="371475" y="219310"/>
                </a:cubicBezTo>
                <a:cubicBezTo>
                  <a:pt x="495301" y="114310"/>
                  <a:pt x="619125" y="324310"/>
                  <a:pt x="742950" y="219310"/>
                </a:cubicBezTo>
                <a:cubicBezTo>
                  <a:pt x="866775" y="114310"/>
                  <a:pt x="990600" y="324310"/>
                  <a:pt x="1114425" y="219310"/>
                </a:cubicBezTo>
                <a:cubicBezTo>
                  <a:pt x="1238250" y="114310"/>
                  <a:pt x="1362075" y="324310"/>
                  <a:pt x="1485900" y="219310"/>
                </a:cubicBezTo>
                <a:cubicBezTo>
                  <a:pt x="1609725" y="114310"/>
                  <a:pt x="1733550" y="324310"/>
                  <a:pt x="1857375" y="219310"/>
                </a:cubicBezTo>
                <a:cubicBezTo>
                  <a:pt x="1981200" y="114310"/>
                  <a:pt x="2105025" y="324310"/>
                  <a:pt x="2228850" y="219310"/>
                </a:cubicBezTo>
                <a:cubicBezTo>
                  <a:pt x="2352675" y="114310"/>
                  <a:pt x="2476500" y="324310"/>
                  <a:pt x="2600325" y="219310"/>
                </a:cubicBezTo>
                <a:cubicBezTo>
                  <a:pt x="2724150" y="114310"/>
                  <a:pt x="2847975" y="324310"/>
                  <a:pt x="2971800" y="219310"/>
                </a:cubicBezTo>
                <a:cubicBezTo>
                  <a:pt x="3095625" y="114310"/>
                  <a:pt x="3219450" y="324310"/>
                  <a:pt x="3343275" y="219310"/>
                </a:cubicBezTo>
                <a:cubicBezTo>
                  <a:pt x="3467100" y="114310"/>
                  <a:pt x="3590925" y="324310"/>
                  <a:pt x="3714750" y="219310"/>
                </a:cubicBezTo>
                <a:cubicBezTo>
                  <a:pt x="3838575" y="114310"/>
                  <a:pt x="3962400" y="324310"/>
                  <a:pt x="4086225" y="219310"/>
                </a:cubicBezTo>
                <a:cubicBezTo>
                  <a:pt x="4210050" y="114310"/>
                  <a:pt x="4333875" y="324310"/>
                  <a:pt x="4457700" y="219310"/>
                </a:cubicBezTo>
                <a:lnTo>
                  <a:pt x="4457700" y="241393"/>
                </a:lnTo>
                <a:cubicBezTo>
                  <a:pt x="4333875" y="346393"/>
                  <a:pt x="4210050" y="136393"/>
                  <a:pt x="4086225" y="241393"/>
                </a:cubicBezTo>
                <a:cubicBezTo>
                  <a:pt x="3962400" y="346393"/>
                  <a:pt x="3838575" y="136393"/>
                  <a:pt x="3714750" y="241393"/>
                </a:cubicBezTo>
                <a:cubicBezTo>
                  <a:pt x="3590925" y="346393"/>
                  <a:pt x="3467100" y="136393"/>
                  <a:pt x="3343275" y="241393"/>
                </a:cubicBezTo>
                <a:cubicBezTo>
                  <a:pt x="3219450" y="346393"/>
                  <a:pt x="3095625" y="136393"/>
                  <a:pt x="2971800" y="241393"/>
                </a:cubicBezTo>
                <a:cubicBezTo>
                  <a:pt x="2847975" y="346393"/>
                  <a:pt x="2724150" y="136393"/>
                  <a:pt x="2600325" y="241393"/>
                </a:cubicBezTo>
                <a:cubicBezTo>
                  <a:pt x="2476500" y="346393"/>
                  <a:pt x="2352675" y="136393"/>
                  <a:pt x="2228850" y="241393"/>
                </a:cubicBezTo>
                <a:cubicBezTo>
                  <a:pt x="2105025" y="346393"/>
                  <a:pt x="1981200" y="136393"/>
                  <a:pt x="1857375" y="241393"/>
                </a:cubicBezTo>
                <a:cubicBezTo>
                  <a:pt x="1733550" y="346393"/>
                  <a:pt x="1609725" y="136393"/>
                  <a:pt x="1485900" y="241393"/>
                </a:cubicBezTo>
                <a:cubicBezTo>
                  <a:pt x="1362075" y="346393"/>
                  <a:pt x="1238250" y="136393"/>
                  <a:pt x="1114425" y="241393"/>
                </a:cubicBezTo>
                <a:cubicBezTo>
                  <a:pt x="990600" y="346393"/>
                  <a:pt x="866775" y="136393"/>
                  <a:pt x="742950" y="241393"/>
                </a:cubicBezTo>
                <a:cubicBezTo>
                  <a:pt x="619125" y="346393"/>
                  <a:pt x="495301" y="136393"/>
                  <a:pt x="371475" y="241393"/>
                </a:cubicBezTo>
                <a:cubicBezTo>
                  <a:pt x="247650" y="346393"/>
                  <a:pt x="123825" y="136393"/>
                  <a:pt x="0" y="241393"/>
                </a:cubicBezTo>
                <a:lnTo>
                  <a:pt x="0" y="219310"/>
                </a:lnTo>
                <a:cubicBezTo>
                  <a:pt x="30956" y="193060"/>
                  <a:pt x="61913" y="186498"/>
                  <a:pt x="92869" y="189779"/>
                </a:cubicBezTo>
                <a:close/>
                <a:moveTo>
                  <a:pt x="92869" y="779"/>
                </a:moveTo>
                <a:cubicBezTo>
                  <a:pt x="185737" y="10623"/>
                  <a:pt x="278606" y="109060"/>
                  <a:pt x="371475" y="30310"/>
                </a:cubicBezTo>
                <a:cubicBezTo>
                  <a:pt x="402431" y="4060"/>
                  <a:pt x="433388" y="-2503"/>
                  <a:pt x="464344" y="779"/>
                </a:cubicBezTo>
                <a:cubicBezTo>
                  <a:pt x="557213" y="10623"/>
                  <a:pt x="650082" y="109060"/>
                  <a:pt x="742950" y="30310"/>
                </a:cubicBezTo>
                <a:cubicBezTo>
                  <a:pt x="773906" y="4060"/>
                  <a:pt x="804863" y="-2503"/>
                  <a:pt x="835819" y="779"/>
                </a:cubicBezTo>
                <a:cubicBezTo>
                  <a:pt x="928688" y="10623"/>
                  <a:pt x="1021556" y="109060"/>
                  <a:pt x="1114425" y="30310"/>
                </a:cubicBezTo>
                <a:cubicBezTo>
                  <a:pt x="1145381" y="4060"/>
                  <a:pt x="1176337" y="-2503"/>
                  <a:pt x="1207294" y="779"/>
                </a:cubicBezTo>
                <a:cubicBezTo>
                  <a:pt x="1300162" y="10623"/>
                  <a:pt x="1393031" y="109060"/>
                  <a:pt x="1485900" y="30310"/>
                </a:cubicBezTo>
                <a:cubicBezTo>
                  <a:pt x="1516856" y="4060"/>
                  <a:pt x="1547812" y="-2503"/>
                  <a:pt x="1578769" y="779"/>
                </a:cubicBezTo>
                <a:cubicBezTo>
                  <a:pt x="1671637" y="10623"/>
                  <a:pt x="1764506" y="109060"/>
                  <a:pt x="1857375" y="30310"/>
                </a:cubicBezTo>
                <a:cubicBezTo>
                  <a:pt x="1888331" y="4060"/>
                  <a:pt x="1919287" y="-2503"/>
                  <a:pt x="1950244" y="779"/>
                </a:cubicBezTo>
                <a:cubicBezTo>
                  <a:pt x="2043112" y="10623"/>
                  <a:pt x="2135981" y="109060"/>
                  <a:pt x="2228850" y="30310"/>
                </a:cubicBezTo>
                <a:cubicBezTo>
                  <a:pt x="2259806" y="4060"/>
                  <a:pt x="2290762" y="-2503"/>
                  <a:pt x="2321719" y="779"/>
                </a:cubicBezTo>
                <a:cubicBezTo>
                  <a:pt x="2414587" y="10623"/>
                  <a:pt x="2507456" y="109060"/>
                  <a:pt x="2600325" y="30310"/>
                </a:cubicBezTo>
                <a:cubicBezTo>
                  <a:pt x="2631281" y="4060"/>
                  <a:pt x="2662237" y="-2503"/>
                  <a:pt x="2693194" y="779"/>
                </a:cubicBezTo>
                <a:cubicBezTo>
                  <a:pt x="2786062" y="10623"/>
                  <a:pt x="2878931" y="109060"/>
                  <a:pt x="2971800" y="30310"/>
                </a:cubicBezTo>
                <a:cubicBezTo>
                  <a:pt x="3002756" y="4060"/>
                  <a:pt x="3033712" y="-2503"/>
                  <a:pt x="3064669" y="779"/>
                </a:cubicBezTo>
                <a:cubicBezTo>
                  <a:pt x="3157537" y="10623"/>
                  <a:pt x="3250406" y="109060"/>
                  <a:pt x="3343275" y="30310"/>
                </a:cubicBezTo>
                <a:cubicBezTo>
                  <a:pt x="3374231" y="4060"/>
                  <a:pt x="3405187" y="-2503"/>
                  <a:pt x="3436143" y="779"/>
                </a:cubicBezTo>
                <a:cubicBezTo>
                  <a:pt x="3529012" y="10623"/>
                  <a:pt x="3621881" y="109060"/>
                  <a:pt x="3714750" y="30310"/>
                </a:cubicBezTo>
                <a:cubicBezTo>
                  <a:pt x="3745706" y="4060"/>
                  <a:pt x="3776662" y="-2503"/>
                  <a:pt x="3807618" y="779"/>
                </a:cubicBezTo>
                <a:cubicBezTo>
                  <a:pt x="3900487" y="10623"/>
                  <a:pt x="3993356" y="109060"/>
                  <a:pt x="4086225" y="30310"/>
                </a:cubicBezTo>
                <a:cubicBezTo>
                  <a:pt x="4117182" y="4060"/>
                  <a:pt x="4148138" y="-2503"/>
                  <a:pt x="4179094" y="779"/>
                </a:cubicBezTo>
                <a:cubicBezTo>
                  <a:pt x="4271963" y="10623"/>
                  <a:pt x="4364832" y="109060"/>
                  <a:pt x="4457700" y="30310"/>
                </a:cubicBezTo>
                <a:lnTo>
                  <a:pt x="4457700" y="52393"/>
                </a:lnTo>
                <a:cubicBezTo>
                  <a:pt x="4364832" y="131143"/>
                  <a:pt x="4271963" y="32706"/>
                  <a:pt x="4179094" y="22862"/>
                </a:cubicBezTo>
                <a:cubicBezTo>
                  <a:pt x="4148138" y="19580"/>
                  <a:pt x="4117182" y="26143"/>
                  <a:pt x="4086225" y="52393"/>
                </a:cubicBezTo>
                <a:cubicBezTo>
                  <a:pt x="3993356" y="131143"/>
                  <a:pt x="3900487" y="32706"/>
                  <a:pt x="3807618" y="22862"/>
                </a:cubicBezTo>
                <a:cubicBezTo>
                  <a:pt x="3776662" y="19580"/>
                  <a:pt x="3745706" y="26143"/>
                  <a:pt x="3714750" y="52393"/>
                </a:cubicBezTo>
                <a:cubicBezTo>
                  <a:pt x="3621881" y="131143"/>
                  <a:pt x="3529012" y="32706"/>
                  <a:pt x="3436143" y="22862"/>
                </a:cubicBezTo>
                <a:cubicBezTo>
                  <a:pt x="3405187" y="19580"/>
                  <a:pt x="3374231" y="26143"/>
                  <a:pt x="3343275" y="52393"/>
                </a:cubicBezTo>
                <a:cubicBezTo>
                  <a:pt x="3250406" y="131143"/>
                  <a:pt x="3157537" y="32706"/>
                  <a:pt x="3064669" y="22862"/>
                </a:cubicBezTo>
                <a:cubicBezTo>
                  <a:pt x="3033712" y="19580"/>
                  <a:pt x="3002756" y="26143"/>
                  <a:pt x="2971800" y="52393"/>
                </a:cubicBezTo>
                <a:cubicBezTo>
                  <a:pt x="2878931" y="131143"/>
                  <a:pt x="2786062" y="32706"/>
                  <a:pt x="2693194" y="22862"/>
                </a:cubicBezTo>
                <a:cubicBezTo>
                  <a:pt x="2662237" y="19580"/>
                  <a:pt x="2631281" y="26143"/>
                  <a:pt x="2600325" y="52393"/>
                </a:cubicBezTo>
                <a:cubicBezTo>
                  <a:pt x="2507456" y="131143"/>
                  <a:pt x="2414587" y="32706"/>
                  <a:pt x="2321719" y="22862"/>
                </a:cubicBezTo>
                <a:cubicBezTo>
                  <a:pt x="2290762" y="19580"/>
                  <a:pt x="2259806" y="26143"/>
                  <a:pt x="2228850" y="52393"/>
                </a:cubicBezTo>
                <a:cubicBezTo>
                  <a:pt x="2135981" y="131143"/>
                  <a:pt x="2043112" y="32706"/>
                  <a:pt x="1950244" y="22862"/>
                </a:cubicBezTo>
                <a:cubicBezTo>
                  <a:pt x="1919287" y="19580"/>
                  <a:pt x="1888331" y="26143"/>
                  <a:pt x="1857375" y="52393"/>
                </a:cubicBezTo>
                <a:cubicBezTo>
                  <a:pt x="1764506" y="131143"/>
                  <a:pt x="1671637" y="32706"/>
                  <a:pt x="1578769" y="22862"/>
                </a:cubicBezTo>
                <a:cubicBezTo>
                  <a:pt x="1547812" y="19580"/>
                  <a:pt x="1516856" y="26143"/>
                  <a:pt x="1485900" y="52393"/>
                </a:cubicBezTo>
                <a:cubicBezTo>
                  <a:pt x="1393031" y="131143"/>
                  <a:pt x="1300162" y="32706"/>
                  <a:pt x="1207294" y="22862"/>
                </a:cubicBezTo>
                <a:cubicBezTo>
                  <a:pt x="1176337" y="19580"/>
                  <a:pt x="1145381" y="26143"/>
                  <a:pt x="1114425" y="52393"/>
                </a:cubicBezTo>
                <a:cubicBezTo>
                  <a:pt x="1021556" y="131143"/>
                  <a:pt x="928688" y="32706"/>
                  <a:pt x="835819" y="22862"/>
                </a:cubicBezTo>
                <a:cubicBezTo>
                  <a:pt x="804863" y="19580"/>
                  <a:pt x="773906" y="26143"/>
                  <a:pt x="742950" y="52393"/>
                </a:cubicBezTo>
                <a:cubicBezTo>
                  <a:pt x="650082" y="131143"/>
                  <a:pt x="557213" y="32706"/>
                  <a:pt x="464344" y="22862"/>
                </a:cubicBezTo>
                <a:cubicBezTo>
                  <a:pt x="433388" y="19580"/>
                  <a:pt x="402431" y="26143"/>
                  <a:pt x="371475" y="52393"/>
                </a:cubicBezTo>
                <a:cubicBezTo>
                  <a:pt x="278606" y="131143"/>
                  <a:pt x="185737" y="32706"/>
                  <a:pt x="92869" y="22862"/>
                </a:cubicBezTo>
                <a:cubicBezTo>
                  <a:pt x="61913" y="19580"/>
                  <a:pt x="30957" y="26143"/>
                  <a:pt x="0" y="52393"/>
                </a:cubicBezTo>
                <a:lnTo>
                  <a:pt x="0" y="30310"/>
                </a:lnTo>
                <a:cubicBezTo>
                  <a:pt x="30957" y="4060"/>
                  <a:pt x="61913" y="-2503"/>
                  <a:pt x="92869" y="779"/>
                </a:cubicBezTo>
                <a:close/>
              </a:path>
            </a:pathLst>
          </a:custGeom>
          <a:solidFill>
            <a:schemeClr val="tx1">
              <a:lumMod val="75000"/>
              <a:lumOff val="25000"/>
            </a:schemeClr>
          </a:solidFill>
          <a:ln w="3175">
            <a:solidFill>
              <a:schemeClr val="tx1">
                <a:lumMod val="75000"/>
                <a:lumOff val="2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noAutofit/>
          </a:bodyP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endParaRPr lang="ja-JP" altLang="en-US"/>
          </a:p>
        </xdr:txBody>
      </xdr:sp>
      <xdr:pic>
        <xdr:nvPicPr>
          <xdr:cNvPr id="6" name="図 5">
            <a:extLst>
              <a:ext uri="{FF2B5EF4-FFF2-40B4-BE49-F238E27FC236}">
                <a16:creationId xmlns:a16="http://schemas.microsoft.com/office/drawing/2014/main" id="{B992C803-22E1-47AD-91E1-8B12258E28C1}"/>
              </a:ext>
            </a:extLst>
          </xdr:cNvPr>
          <xdr:cNvPicPr>
            <a:picLocks noChangeAspect="1"/>
          </xdr:cNvPicPr>
        </xdr:nvPicPr>
        <xdr:blipFill rotWithShape="1">
          <a:blip xmlns:r="http://schemas.openxmlformats.org/officeDocument/2006/relationships" r:embed="rId3"/>
          <a:srcRect t="955"/>
          <a:stretch>
            <a:fillRect/>
          </a:stretch>
        </xdr:blipFill>
        <xdr:spPr>
          <a:xfrm>
            <a:off x="8188171" y="17217303"/>
            <a:ext cx="1120003" cy="3559171"/>
          </a:xfrm>
          <a:prstGeom prst="rect">
            <a:avLst/>
          </a:prstGeom>
        </xdr:spPr>
      </xdr:pic>
    </xdr:grpSp>
    <xdr:clientData/>
  </xdr:twoCellAnchor>
  <xdr:twoCellAnchor>
    <xdr:from>
      <xdr:col>5</xdr:col>
      <xdr:colOff>30481</xdr:colOff>
      <xdr:row>92</xdr:row>
      <xdr:rowOff>28945</xdr:rowOff>
    </xdr:from>
    <xdr:to>
      <xdr:col>29</xdr:col>
      <xdr:colOff>250658</xdr:colOff>
      <xdr:row>105</xdr:row>
      <xdr:rowOff>30079</xdr:rowOff>
    </xdr:to>
    <xdr:sp macro="" textlink="">
      <xdr:nvSpPr>
        <xdr:cNvPr id="47" name="正方形/長方形 46">
          <a:extLst>
            <a:ext uri="{FF2B5EF4-FFF2-40B4-BE49-F238E27FC236}">
              <a16:creationId xmlns:a16="http://schemas.microsoft.com/office/drawing/2014/main" id="{37302162-D8A6-4ABD-B764-14DDA1722817}"/>
            </a:ext>
          </a:extLst>
        </xdr:cNvPr>
        <xdr:cNvSpPr/>
      </xdr:nvSpPr>
      <xdr:spPr>
        <a:xfrm>
          <a:off x="1409099" y="18412195"/>
          <a:ext cx="6837546" cy="2607976"/>
        </a:xfrm>
        <a:prstGeom prst="rect">
          <a:avLst/>
        </a:prstGeom>
        <a:noFill/>
        <a:ln w="28575">
          <a:solidFill>
            <a:schemeClr val="accent1">
              <a:lumMod val="75000"/>
            </a:schemeClr>
          </a:solidFill>
          <a:prstDash val="sysDot"/>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12</xdr:col>
      <xdr:colOff>32003</xdr:colOff>
      <xdr:row>90</xdr:row>
      <xdr:rowOff>76410</xdr:rowOff>
    </xdr:from>
    <xdr:to>
      <xdr:col>29</xdr:col>
      <xdr:colOff>246185</xdr:colOff>
      <xdr:row>91</xdr:row>
      <xdr:rowOff>128954</xdr:rowOff>
    </xdr:to>
    <xdr:sp macro="" textlink="">
      <xdr:nvSpPr>
        <xdr:cNvPr id="45" name="正方形/長方形 44">
          <a:extLst>
            <a:ext uri="{FF2B5EF4-FFF2-40B4-BE49-F238E27FC236}">
              <a16:creationId xmlns:a16="http://schemas.microsoft.com/office/drawing/2014/main" id="{169F2B43-FEA4-4240-8088-218B31962DB0}"/>
            </a:ext>
          </a:extLst>
        </xdr:cNvPr>
        <xdr:cNvSpPr/>
      </xdr:nvSpPr>
      <xdr:spPr>
        <a:xfrm>
          <a:off x="3337911" y="18003925"/>
          <a:ext cx="4897551" cy="251837"/>
        </a:xfrm>
        <a:prstGeom prst="rect">
          <a:avLst/>
        </a:prstGeom>
        <a:noFill/>
        <a:ln w="28575">
          <a:solidFill>
            <a:schemeClr val="accent1">
              <a:lumMod val="75000"/>
            </a:schemeClr>
          </a:solidFill>
          <a:prstDash val="sysDot"/>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12</xdr:col>
      <xdr:colOff>77933</xdr:colOff>
      <xdr:row>135</xdr:row>
      <xdr:rowOff>19330</xdr:rowOff>
    </xdr:from>
    <xdr:to>
      <xdr:col>16</xdr:col>
      <xdr:colOff>23627</xdr:colOff>
      <xdr:row>135</xdr:row>
      <xdr:rowOff>170118</xdr:rowOff>
    </xdr:to>
    <xdr:sp macro="" textlink="">
      <xdr:nvSpPr>
        <xdr:cNvPr id="31" name="正方形/長方形 30">
          <a:extLst>
            <a:ext uri="{FF2B5EF4-FFF2-40B4-BE49-F238E27FC236}">
              <a16:creationId xmlns:a16="http://schemas.microsoft.com/office/drawing/2014/main" id="{1FC8F964-069D-345F-AA2B-A516C51AE780}"/>
            </a:ext>
          </a:extLst>
        </xdr:cNvPr>
        <xdr:cNvSpPr/>
      </xdr:nvSpPr>
      <xdr:spPr>
        <a:xfrm>
          <a:off x="3403024" y="26420898"/>
          <a:ext cx="1054058" cy="150788"/>
        </a:xfrm>
        <a:prstGeom prst="rect">
          <a:avLst/>
        </a:prstGeom>
        <a:noFill/>
        <a:ln w="28575">
          <a:solidFill>
            <a:schemeClr val="accent1">
              <a:lumMod val="75000"/>
            </a:schemeClr>
          </a:solidFill>
          <a:prstDash val="sysDot"/>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12</xdr:col>
      <xdr:colOff>81642</xdr:colOff>
      <xdr:row>135</xdr:row>
      <xdr:rowOff>181840</xdr:rowOff>
    </xdr:from>
    <xdr:to>
      <xdr:col>29</xdr:col>
      <xdr:colOff>266700</xdr:colOff>
      <xdr:row>137</xdr:row>
      <xdr:rowOff>92527</xdr:rowOff>
    </xdr:to>
    <xdr:sp macro="" textlink="">
      <xdr:nvSpPr>
        <xdr:cNvPr id="32" name="正方形/長方形 31">
          <a:extLst>
            <a:ext uri="{FF2B5EF4-FFF2-40B4-BE49-F238E27FC236}">
              <a16:creationId xmlns:a16="http://schemas.microsoft.com/office/drawing/2014/main" id="{3DD6D920-AD61-9609-93AD-A5465E5D6F6C}"/>
            </a:ext>
          </a:extLst>
        </xdr:cNvPr>
        <xdr:cNvSpPr/>
      </xdr:nvSpPr>
      <xdr:spPr>
        <a:xfrm>
          <a:off x="3406733" y="26583408"/>
          <a:ext cx="4895603" cy="309005"/>
        </a:xfrm>
        <a:prstGeom prst="rect">
          <a:avLst/>
        </a:prstGeom>
        <a:noFill/>
        <a:ln w="28575">
          <a:solidFill>
            <a:schemeClr val="accent1">
              <a:lumMod val="75000"/>
            </a:schemeClr>
          </a:solidFill>
          <a:prstDash val="sysDot"/>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16565</xdr:colOff>
      <xdr:row>137</xdr:row>
      <xdr:rowOff>176244</xdr:rowOff>
    </xdr:from>
    <xdr:to>
      <xdr:col>29</xdr:col>
      <xdr:colOff>272852</xdr:colOff>
      <xdr:row>151</xdr:row>
      <xdr:rowOff>173934</xdr:rowOff>
    </xdr:to>
    <xdr:sp macro="" textlink="">
      <xdr:nvSpPr>
        <xdr:cNvPr id="33" name="正方形/長方形 32">
          <a:extLst>
            <a:ext uri="{FF2B5EF4-FFF2-40B4-BE49-F238E27FC236}">
              <a16:creationId xmlns:a16="http://schemas.microsoft.com/office/drawing/2014/main" id="{9468FEA7-2371-6F17-2456-BCC50915E456}"/>
            </a:ext>
          </a:extLst>
        </xdr:cNvPr>
        <xdr:cNvSpPr/>
      </xdr:nvSpPr>
      <xdr:spPr>
        <a:xfrm>
          <a:off x="1383195" y="26887657"/>
          <a:ext cx="6816114" cy="2780647"/>
        </a:xfrm>
        <a:prstGeom prst="rect">
          <a:avLst/>
        </a:prstGeom>
        <a:noFill/>
        <a:ln w="28575">
          <a:solidFill>
            <a:schemeClr val="accent1">
              <a:lumMod val="75000"/>
            </a:schemeClr>
          </a:solidFill>
          <a:prstDash val="sysDot"/>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30</xdr:col>
      <xdr:colOff>14654</xdr:colOff>
      <xdr:row>133</xdr:row>
      <xdr:rowOff>120162</xdr:rowOff>
    </xdr:from>
    <xdr:to>
      <xdr:col>33</xdr:col>
      <xdr:colOff>222739</xdr:colOff>
      <xdr:row>135</xdr:row>
      <xdr:rowOff>76200</xdr:rowOff>
    </xdr:to>
    <xdr:sp macro="" textlink="">
      <xdr:nvSpPr>
        <xdr:cNvPr id="34" name="正方形/長方形 33">
          <a:extLst>
            <a:ext uri="{FF2B5EF4-FFF2-40B4-BE49-F238E27FC236}">
              <a16:creationId xmlns:a16="http://schemas.microsoft.com/office/drawing/2014/main" id="{8D5D8522-D832-96FC-C20A-92B48CE742A3}"/>
            </a:ext>
          </a:extLst>
        </xdr:cNvPr>
        <xdr:cNvSpPr/>
      </xdr:nvSpPr>
      <xdr:spPr>
        <a:xfrm>
          <a:off x="8279423" y="26124877"/>
          <a:ext cx="1034562" cy="354623"/>
        </a:xfrm>
        <a:prstGeom prst="rect">
          <a:avLst/>
        </a:prstGeom>
        <a:noFill/>
        <a:ln w="28575">
          <a:solidFill>
            <a:schemeClr val="accent1">
              <a:lumMod val="75000"/>
            </a:schemeClr>
          </a:solidFill>
          <a:prstDash val="sysDot"/>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15</xdr:col>
      <xdr:colOff>167781</xdr:colOff>
      <xdr:row>134</xdr:row>
      <xdr:rowOff>109355</xdr:rowOff>
    </xdr:from>
    <xdr:to>
      <xdr:col>16</xdr:col>
      <xdr:colOff>107556</xdr:colOff>
      <xdr:row>135</xdr:row>
      <xdr:rowOff>125330</xdr:rowOff>
    </xdr:to>
    <xdr:sp macro="" textlink="">
      <xdr:nvSpPr>
        <xdr:cNvPr id="35" name="楕円 34">
          <a:extLst>
            <a:ext uri="{FF2B5EF4-FFF2-40B4-BE49-F238E27FC236}">
              <a16:creationId xmlns:a16="http://schemas.microsoft.com/office/drawing/2014/main" id="{73F40109-CE2D-516A-7463-D4A438D7C18A}"/>
            </a:ext>
          </a:extLst>
        </xdr:cNvPr>
        <xdr:cNvSpPr/>
      </xdr:nvSpPr>
      <xdr:spPr>
        <a:xfrm>
          <a:off x="4324145" y="26311764"/>
          <a:ext cx="216866" cy="215134"/>
        </a:xfrm>
        <a:prstGeom prst="ellipse">
          <a:avLst/>
        </a:prstGeom>
        <a:ln w="19050">
          <a:solidFill>
            <a:schemeClr val="bg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b="1"/>
            <a:t>1</a:t>
          </a:r>
          <a:endParaRPr kumimoji="1" lang="ja-JP" altLang="en-US" sz="1100" b="1"/>
        </a:p>
      </xdr:txBody>
    </xdr:sp>
    <xdr:clientData/>
  </xdr:twoCellAnchor>
  <xdr:twoCellAnchor>
    <xdr:from>
      <xdr:col>29</xdr:col>
      <xdr:colOff>160127</xdr:colOff>
      <xdr:row>137</xdr:row>
      <xdr:rowOff>112914</xdr:rowOff>
    </xdr:from>
    <xdr:to>
      <xdr:col>30</xdr:col>
      <xdr:colOff>99902</xdr:colOff>
      <xdr:row>138</xdr:row>
      <xdr:rowOff>126691</xdr:rowOff>
    </xdr:to>
    <xdr:sp macro="" textlink="">
      <xdr:nvSpPr>
        <xdr:cNvPr id="36" name="楕円 35">
          <a:extLst>
            <a:ext uri="{FF2B5EF4-FFF2-40B4-BE49-F238E27FC236}">
              <a16:creationId xmlns:a16="http://schemas.microsoft.com/office/drawing/2014/main" id="{3FA1EE4D-66D6-B13B-2040-D569C70FF0C0}"/>
            </a:ext>
          </a:extLst>
        </xdr:cNvPr>
        <xdr:cNvSpPr/>
      </xdr:nvSpPr>
      <xdr:spPr>
        <a:xfrm>
          <a:off x="8210113" y="27136700"/>
          <a:ext cx="217360" cy="215162"/>
        </a:xfrm>
        <a:prstGeom prst="ellipse">
          <a:avLst/>
        </a:prstGeom>
        <a:ln w="19050">
          <a:solidFill>
            <a:schemeClr val="bg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b="1"/>
            <a:t>3</a:t>
          </a:r>
          <a:endParaRPr kumimoji="1" lang="ja-JP" altLang="en-US" sz="1100" b="1"/>
        </a:p>
      </xdr:txBody>
    </xdr:sp>
    <xdr:clientData/>
  </xdr:twoCellAnchor>
  <xdr:twoCellAnchor>
    <xdr:from>
      <xdr:col>29</xdr:col>
      <xdr:colOff>87004</xdr:colOff>
      <xdr:row>135</xdr:row>
      <xdr:rowOff>80257</xdr:rowOff>
    </xdr:from>
    <xdr:to>
      <xdr:col>30</xdr:col>
      <xdr:colOff>26780</xdr:colOff>
      <xdr:row>136</xdr:row>
      <xdr:rowOff>94034</xdr:rowOff>
    </xdr:to>
    <xdr:sp macro="" textlink="">
      <xdr:nvSpPr>
        <xdr:cNvPr id="37" name="楕円 36">
          <a:extLst>
            <a:ext uri="{FF2B5EF4-FFF2-40B4-BE49-F238E27FC236}">
              <a16:creationId xmlns:a16="http://schemas.microsoft.com/office/drawing/2014/main" id="{37D2803C-4C95-F75B-3ABD-6A1DD85920B0}"/>
            </a:ext>
          </a:extLst>
        </xdr:cNvPr>
        <xdr:cNvSpPr/>
      </xdr:nvSpPr>
      <xdr:spPr>
        <a:xfrm>
          <a:off x="8136990" y="26701271"/>
          <a:ext cx="217361" cy="215163"/>
        </a:xfrm>
        <a:prstGeom prst="ellipse">
          <a:avLst/>
        </a:prstGeom>
        <a:ln w="19050">
          <a:solidFill>
            <a:schemeClr val="bg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b="1"/>
            <a:t>2</a:t>
          </a:r>
          <a:endParaRPr kumimoji="1" lang="ja-JP" altLang="en-US" sz="1100" b="1"/>
        </a:p>
      </xdr:txBody>
    </xdr:sp>
    <xdr:clientData/>
  </xdr:twoCellAnchor>
  <xdr:twoCellAnchor>
    <xdr:from>
      <xdr:col>33</xdr:col>
      <xdr:colOff>121628</xdr:colOff>
      <xdr:row>132</xdr:row>
      <xdr:rowOff>198276</xdr:rowOff>
    </xdr:from>
    <xdr:to>
      <xdr:col>34</xdr:col>
      <xdr:colOff>60045</xdr:colOff>
      <xdr:row>134</xdr:row>
      <xdr:rowOff>14958</xdr:rowOff>
    </xdr:to>
    <xdr:sp macro="" textlink="">
      <xdr:nvSpPr>
        <xdr:cNvPr id="38" name="楕円 37">
          <a:extLst>
            <a:ext uri="{FF2B5EF4-FFF2-40B4-BE49-F238E27FC236}">
              <a16:creationId xmlns:a16="http://schemas.microsoft.com/office/drawing/2014/main" id="{400B49E8-6D6F-C84F-C17B-1F7DF97B24E2}"/>
            </a:ext>
          </a:extLst>
        </xdr:cNvPr>
        <xdr:cNvSpPr/>
      </xdr:nvSpPr>
      <xdr:spPr>
        <a:xfrm>
          <a:off x="9212874" y="26003699"/>
          <a:ext cx="213909" cy="215267"/>
        </a:xfrm>
        <a:prstGeom prst="ellipse">
          <a:avLst/>
        </a:prstGeom>
        <a:ln w="19050">
          <a:solidFill>
            <a:schemeClr val="bg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b="1"/>
            <a:t>4</a:t>
          </a:r>
          <a:endParaRPr kumimoji="1" lang="ja-JP" altLang="en-US" sz="1100" b="1"/>
        </a:p>
      </xdr:txBody>
    </xdr:sp>
    <xdr:clientData/>
  </xdr:twoCellAnchor>
  <xdr:twoCellAnchor>
    <xdr:from>
      <xdr:col>5</xdr:col>
      <xdr:colOff>21771</xdr:colOff>
      <xdr:row>87</xdr:row>
      <xdr:rowOff>109921</xdr:rowOff>
    </xdr:from>
    <xdr:to>
      <xdr:col>10</xdr:col>
      <xdr:colOff>42714</xdr:colOff>
      <xdr:row>89</xdr:row>
      <xdr:rowOff>10530</xdr:rowOff>
    </xdr:to>
    <xdr:sp macro="" textlink="">
      <xdr:nvSpPr>
        <xdr:cNvPr id="40" name="正方形/長方形 39">
          <a:extLst>
            <a:ext uri="{FF2B5EF4-FFF2-40B4-BE49-F238E27FC236}">
              <a16:creationId xmlns:a16="http://schemas.microsoft.com/office/drawing/2014/main" id="{220DB82E-768A-457F-9BA4-61D9AC9C7B54}"/>
            </a:ext>
          </a:extLst>
        </xdr:cNvPr>
        <xdr:cNvSpPr/>
      </xdr:nvSpPr>
      <xdr:spPr>
        <a:xfrm>
          <a:off x="1409700" y="17565164"/>
          <a:ext cx="1408871" cy="303380"/>
        </a:xfrm>
        <a:prstGeom prst="rect">
          <a:avLst/>
        </a:prstGeom>
        <a:noFill/>
        <a:ln w="28575">
          <a:solidFill>
            <a:schemeClr val="accent1">
              <a:lumMod val="75000"/>
            </a:schemeClr>
          </a:solidFill>
          <a:prstDash val="sysDot"/>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186112</xdr:colOff>
      <xdr:row>87</xdr:row>
      <xdr:rowOff>26485</xdr:rowOff>
    </xdr:from>
    <xdr:to>
      <xdr:col>10</xdr:col>
      <xdr:colOff>126215</xdr:colOff>
      <xdr:row>88</xdr:row>
      <xdr:rowOff>45416</xdr:rowOff>
    </xdr:to>
    <xdr:sp macro="" textlink="">
      <xdr:nvSpPr>
        <xdr:cNvPr id="39" name="楕円 38">
          <a:extLst>
            <a:ext uri="{FF2B5EF4-FFF2-40B4-BE49-F238E27FC236}">
              <a16:creationId xmlns:a16="http://schemas.microsoft.com/office/drawing/2014/main" id="{417FE37F-724C-416A-A80F-3C39262578B2}"/>
            </a:ext>
          </a:extLst>
        </xdr:cNvPr>
        <xdr:cNvSpPr>
          <a:spLocks noChangeAspect="1"/>
        </xdr:cNvSpPr>
      </xdr:nvSpPr>
      <xdr:spPr>
        <a:xfrm>
          <a:off x="2684383" y="17481728"/>
          <a:ext cx="217689" cy="220317"/>
        </a:xfrm>
        <a:prstGeom prst="ellipse">
          <a:avLst/>
        </a:prstGeom>
        <a:ln w="19050">
          <a:solidFill>
            <a:schemeClr val="bg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b="1"/>
            <a:t>1</a:t>
          </a:r>
          <a:endParaRPr kumimoji="1" lang="ja-JP" altLang="en-US" sz="1100" b="1"/>
        </a:p>
      </xdr:txBody>
    </xdr:sp>
    <xdr:clientData/>
  </xdr:twoCellAnchor>
  <xdr:twoCellAnchor>
    <xdr:from>
      <xdr:col>12</xdr:col>
      <xdr:colOff>35169</xdr:colOff>
      <xdr:row>88</xdr:row>
      <xdr:rowOff>161192</xdr:rowOff>
    </xdr:from>
    <xdr:to>
      <xdr:col>15</xdr:col>
      <xdr:colOff>216877</xdr:colOff>
      <xdr:row>90</xdr:row>
      <xdr:rowOff>43962</xdr:rowOff>
    </xdr:to>
    <xdr:sp macro="" textlink="">
      <xdr:nvSpPr>
        <xdr:cNvPr id="43" name="正方形/長方形 42">
          <a:extLst>
            <a:ext uri="{FF2B5EF4-FFF2-40B4-BE49-F238E27FC236}">
              <a16:creationId xmlns:a16="http://schemas.microsoft.com/office/drawing/2014/main" id="{B2CFFCC1-4FD7-49DF-8230-383264108C40}"/>
            </a:ext>
          </a:extLst>
        </xdr:cNvPr>
        <xdr:cNvSpPr/>
      </xdr:nvSpPr>
      <xdr:spPr>
        <a:xfrm>
          <a:off x="3341077" y="17690123"/>
          <a:ext cx="1008185" cy="281354"/>
        </a:xfrm>
        <a:prstGeom prst="rect">
          <a:avLst/>
        </a:prstGeom>
        <a:noFill/>
        <a:ln w="28575">
          <a:solidFill>
            <a:schemeClr val="accent1">
              <a:lumMod val="75000"/>
            </a:schemeClr>
          </a:solidFill>
          <a:prstDash val="sysDot"/>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15</xdr:col>
      <xdr:colOff>79727</xdr:colOff>
      <xdr:row>88</xdr:row>
      <xdr:rowOff>52443</xdr:rowOff>
    </xdr:from>
    <xdr:to>
      <xdr:col>16</xdr:col>
      <xdr:colOff>19830</xdr:colOff>
      <xdr:row>89</xdr:row>
      <xdr:rowOff>71374</xdr:rowOff>
    </xdr:to>
    <xdr:sp macro="" textlink="">
      <xdr:nvSpPr>
        <xdr:cNvPr id="44" name="楕円 43">
          <a:extLst>
            <a:ext uri="{FF2B5EF4-FFF2-40B4-BE49-F238E27FC236}">
              <a16:creationId xmlns:a16="http://schemas.microsoft.com/office/drawing/2014/main" id="{D20D7A01-69A9-4037-A97C-A23368351A71}"/>
            </a:ext>
          </a:extLst>
        </xdr:cNvPr>
        <xdr:cNvSpPr>
          <a:spLocks noChangeAspect="1"/>
        </xdr:cNvSpPr>
      </xdr:nvSpPr>
      <xdr:spPr>
        <a:xfrm>
          <a:off x="4212112" y="17581374"/>
          <a:ext cx="215595" cy="218223"/>
        </a:xfrm>
        <a:prstGeom prst="ellipse">
          <a:avLst/>
        </a:prstGeom>
        <a:ln w="19050">
          <a:solidFill>
            <a:schemeClr val="bg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b="1"/>
            <a:t>2</a:t>
          </a:r>
          <a:endParaRPr kumimoji="1" lang="ja-JP" altLang="en-US" sz="1100" b="1"/>
        </a:p>
      </xdr:txBody>
    </xdr:sp>
    <xdr:clientData/>
  </xdr:twoCellAnchor>
  <xdr:twoCellAnchor>
    <xdr:from>
      <xdr:col>29</xdr:col>
      <xdr:colOff>119800</xdr:colOff>
      <xdr:row>91</xdr:row>
      <xdr:rowOff>158852</xdr:rowOff>
    </xdr:from>
    <xdr:to>
      <xdr:col>30</xdr:col>
      <xdr:colOff>60076</xdr:colOff>
      <xdr:row>92</xdr:row>
      <xdr:rowOff>177783</xdr:rowOff>
    </xdr:to>
    <xdr:sp macro="" textlink="">
      <xdr:nvSpPr>
        <xdr:cNvPr id="48" name="楕円 47">
          <a:extLst>
            <a:ext uri="{FF2B5EF4-FFF2-40B4-BE49-F238E27FC236}">
              <a16:creationId xmlns:a16="http://schemas.microsoft.com/office/drawing/2014/main" id="{C541EC68-783F-4B4D-8523-5CA7D67447F7}"/>
            </a:ext>
          </a:extLst>
        </xdr:cNvPr>
        <xdr:cNvSpPr>
          <a:spLocks noChangeAspect="1"/>
        </xdr:cNvSpPr>
      </xdr:nvSpPr>
      <xdr:spPr>
        <a:xfrm>
          <a:off x="8115787" y="18341576"/>
          <a:ext cx="216000" cy="219457"/>
        </a:xfrm>
        <a:prstGeom prst="ellipse">
          <a:avLst/>
        </a:prstGeom>
        <a:ln w="19050">
          <a:solidFill>
            <a:schemeClr val="bg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b="1"/>
            <a:t>4</a:t>
          </a:r>
          <a:endParaRPr kumimoji="1" lang="ja-JP" altLang="en-US" sz="1100" b="1"/>
        </a:p>
      </xdr:txBody>
    </xdr:sp>
    <xdr:clientData/>
  </xdr:twoCellAnchor>
  <xdr:twoCellAnchor>
    <xdr:from>
      <xdr:col>30</xdr:col>
      <xdr:colOff>15039</xdr:colOff>
      <xdr:row>88</xdr:row>
      <xdr:rowOff>538</xdr:rowOff>
    </xdr:from>
    <xdr:to>
      <xdr:col>33</xdr:col>
      <xdr:colOff>217960</xdr:colOff>
      <xdr:row>89</xdr:row>
      <xdr:rowOff>140368</xdr:rowOff>
    </xdr:to>
    <xdr:sp macro="" textlink="">
      <xdr:nvSpPr>
        <xdr:cNvPr id="49" name="正方形/長方形 48">
          <a:extLst>
            <a:ext uri="{FF2B5EF4-FFF2-40B4-BE49-F238E27FC236}">
              <a16:creationId xmlns:a16="http://schemas.microsoft.com/office/drawing/2014/main" id="{F2F24AD0-E924-42C5-AEB1-73C28478C48A}"/>
            </a:ext>
          </a:extLst>
        </xdr:cNvPr>
        <xdr:cNvSpPr/>
      </xdr:nvSpPr>
      <xdr:spPr>
        <a:xfrm>
          <a:off x="8286750" y="17581683"/>
          <a:ext cx="1030092" cy="340356"/>
        </a:xfrm>
        <a:prstGeom prst="rect">
          <a:avLst/>
        </a:prstGeom>
        <a:noFill/>
        <a:ln w="28575">
          <a:solidFill>
            <a:schemeClr val="accent1">
              <a:lumMod val="75000"/>
            </a:schemeClr>
          </a:solidFill>
          <a:prstDash val="sysDot"/>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33</xdr:col>
      <xdr:colOff>35504</xdr:colOff>
      <xdr:row>87</xdr:row>
      <xdr:rowOff>101500</xdr:rowOff>
    </xdr:from>
    <xdr:to>
      <xdr:col>33</xdr:col>
      <xdr:colOff>251332</xdr:colOff>
      <xdr:row>88</xdr:row>
      <xdr:rowOff>120430</xdr:rowOff>
    </xdr:to>
    <xdr:sp macro="" textlink="">
      <xdr:nvSpPr>
        <xdr:cNvPr id="50" name="楕円 49">
          <a:extLst>
            <a:ext uri="{FF2B5EF4-FFF2-40B4-BE49-F238E27FC236}">
              <a16:creationId xmlns:a16="http://schemas.microsoft.com/office/drawing/2014/main" id="{124CD72F-00AF-438B-B340-54F36B83A2FA}"/>
            </a:ext>
          </a:extLst>
        </xdr:cNvPr>
        <xdr:cNvSpPr>
          <a:spLocks noChangeAspect="1"/>
        </xdr:cNvSpPr>
      </xdr:nvSpPr>
      <xdr:spPr>
        <a:xfrm>
          <a:off x="9134386" y="17482118"/>
          <a:ext cx="215828" cy="219457"/>
        </a:xfrm>
        <a:prstGeom prst="ellipse">
          <a:avLst/>
        </a:prstGeom>
        <a:ln w="19050">
          <a:solidFill>
            <a:schemeClr val="bg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b="1"/>
            <a:t>5</a:t>
          </a:r>
          <a:endParaRPr kumimoji="1" lang="ja-JP" altLang="en-US" sz="1100" b="1"/>
        </a:p>
      </xdr:txBody>
    </xdr:sp>
    <xdr:clientData/>
  </xdr:twoCellAnchor>
  <xdr:twoCellAnchor>
    <xdr:from>
      <xdr:col>29</xdr:col>
      <xdr:colOff>119568</xdr:colOff>
      <xdr:row>89</xdr:row>
      <xdr:rowOff>161238</xdr:rowOff>
    </xdr:from>
    <xdr:to>
      <xdr:col>30</xdr:col>
      <xdr:colOff>60076</xdr:colOff>
      <xdr:row>90</xdr:row>
      <xdr:rowOff>180171</xdr:rowOff>
    </xdr:to>
    <xdr:sp macro="" textlink="">
      <xdr:nvSpPr>
        <xdr:cNvPr id="46" name="楕円 45">
          <a:extLst>
            <a:ext uri="{FF2B5EF4-FFF2-40B4-BE49-F238E27FC236}">
              <a16:creationId xmlns:a16="http://schemas.microsoft.com/office/drawing/2014/main" id="{7CA6BCB3-8F9B-4F9E-9968-F8FCDBAC96A3}"/>
            </a:ext>
          </a:extLst>
        </xdr:cNvPr>
        <xdr:cNvSpPr>
          <a:spLocks noChangeAspect="1"/>
        </xdr:cNvSpPr>
      </xdr:nvSpPr>
      <xdr:spPr>
        <a:xfrm>
          <a:off x="8115555" y="17942909"/>
          <a:ext cx="216232" cy="219459"/>
        </a:xfrm>
        <a:prstGeom prst="ellipse">
          <a:avLst/>
        </a:prstGeom>
        <a:ln w="19050">
          <a:solidFill>
            <a:schemeClr val="bg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b="1"/>
            <a:t>3</a:t>
          </a:r>
          <a:endParaRPr kumimoji="1" lang="ja-JP" altLang="en-US" sz="1100" b="1"/>
        </a:p>
      </xdr:txBody>
    </xdr:sp>
    <xdr:clientData/>
  </xdr:twoCellAnchor>
</xdr:wsDr>
</file>

<file path=xl/theme/theme1.xml><?xml version="1.0" encoding="utf-8"?>
<a:theme xmlns:a="http://schemas.openxmlformats.org/drawingml/2006/main" name="Office Theme">
  <a:themeElements>
    <a:clrScheme name="新事業・ものづくり補助金_2">
      <a:dk1>
        <a:srgbClr val="262626"/>
      </a:dk1>
      <a:lt1>
        <a:srgbClr val="FFFFFF"/>
      </a:lt1>
      <a:dk2>
        <a:srgbClr val="404040"/>
      </a:dk2>
      <a:lt2>
        <a:srgbClr val="F2F2F2"/>
      </a:lt2>
      <a:accent1>
        <a:srgbClr val="1E02AC"/>
      </a:accent1>
      <a:accent2>
        <a:srgbClr val="0050B0"/>
      </a:accent2>
      <a:accent3>
        <a:srgbClr val="15828C"/>
      </a:accent3>
      <a:accent4>
        <a:srgbClr val="6B4FD1"/>
      </a:accent4>
      <a:accent5>
        <a:srgbClr val="DF227D"/>
      </a:accent5>
      <a:accent6>
        <a:srgbClr val="F06CA8"/>
      </a:accent6>
      <a:hlink>
        <a:srgbClr val="0070C0"/>
      </a:hlink>
      <a:folHlink>
        <a:srgbClr val="954F72"/>
      </a:folHlink>
    </a:clrScheme>
    <a:fontScheme name="Meiryo UI">
      <a:majorFont>
        <a:latin typeface="Meiryo UI"/>
        <a:ea typeface="Meiryo UI"/>
        <a:cs typeface=""/>
      </a:majorFont>
      <a:minorFont>
        <a:latin typeface="Meiryo UI"/>
        <a:ea typeface="Meiryo UI"/>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C28F7C-5D79-4A9C-A316-748673A7F3A9}">
  <dimension ref="B2:AJ157"/>
  <sheetViews>
    <sheetView showGridLines="0" tabSelected="1" zoomScaleNormal="100" workbookViewId="0"/>
  </sheetViews>
  <sheetFormatPr defaultColWidth="3.21875" defaultRowHeight="15.75"/>
  <cols>
    <col min="1" max="2" width="3.21875" style="24"/>
    <col min="3" max="3" width="3.21875" style="25"/>
    <col min="4" max="16384" width="3.21875" style="24"/>
  </cols>
  <sheetData>
    <row r="2" spans="2:36">
      <c r="B2" s="32"/>
      <c r="C2" s="33"/>
      <c r="D2" s="32"/>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49" t="s">
        <v>0</v>
      </c>
      <c r="AI2" s="50" t="s">
        <v>1</v>
      </c>
      <c r="AJ2" s="32"/>
    </row>
    <row r="3" spans="2:36" ht="19.5">
      <c r="B3" s="32"/>
      <c r="C3" s="37" t="s">
        <v>2</v>
      </c>
      <c r="D3" s="38"/>
      <c r="E3" s="38"/>
      <c r="F3" s="38"/>
      <c r="G3" s="38"/>
      <c r="H3" s="38"/>
      <c r="I3" s="38"/>
      <c r="J3" s="38"/>
      <c r="K3" s="38"/>
      <c r="L3" s="38"/>
      <c r="M3" s="38"/>
      <c r="N3" s="38"/>
      <c r="O3" s="38"/>
      <c r="P3" s="38"/>
      <c r="Q3" s="38"/>
      <c r="R3" s="38"/>
      <c r="S3" s="38"/>
      <c r="T3" s="38"/>
      <c r="U3" s="38"/>
      <c r="V3" s="38"/>
      <c r="W3" s="38"/>
      <c r="X3" s="38"/>
      <c r="Y3" s="38"/>
      <c r="Z3" s="38"/>
      <c r="AA3" s="38"/>
      <c r="AB3" s="38"/>
      <c r="AC3" s="38"/>
      <c r="AD3" s="38"/>
      <c r="AE3" s="38"/>
      <c r="AF3" s="38"/>
      <c r="AG3" s="38"/>
      <c r="AH3" s="38"/>
      <c r="AI3" s="38"/>
      <c r="AJ3" s="32"/>
    </row>
    <row r="4" spans="2:36">
      <c r="B4" s="32"/>
      <c r="C4" s="22"/>
      <c r="D4" s="21"/>
      <c r="E4" s="21"/>
      <c r="F4" s="21"/>
      <c r="G4" s="21"/>
      <c r="H4" s="21"/>
      <c r="I4" s="21"/>
      <c r="J4" s="21"/>
      <c r="K4" s="21"/>
      <c r="L4" s="21"/>
      <c r="M4" s="21"/>
      <c r="N4" s="21"/>
      <c r="O4" s="21"/>
      <c r="P4" s="21"/>
      <c r="Q4" s="21"/>
      <c r="R4" s="21"/>
      <c r="S4" s="21"/>
      <c r="T4" s="21"/>
      <c r="U4" s="21"/>
      <c r="V4" s="21"/>
      <c r="W4" s="21"/>
      <c r="X4" s="21"/>
      <c r="Y4" s="21"/>
      <c r="Z4" s="21"/>
      <c r="AA4" s="21"/>
      <c r="AB4" s="21"/>
      <c r="AC4" s="21"/>
      <c r="AD4" s="21"/>
      <c r="AE4" s="21"/>
      <c r="AF4" s="21"/>
      <c r="AG4" s="21"/>
      <c r="AH4" s="21"/>
      <c r="AI4" s="21"/>
      <c r="AJ4" s="32"/>
    </row>
    <row r="5" spans="2:36">
      <c r="B5" s="32"/>
      <c r="C5" s="22"/>
      <c r="D5" s="21" t="s">
        <v>3</v>
      </c>
      <c r="E5" s="21"/>
      <c r="F5" s="21"/>
      <c r="G5" s="21"/>
      <c r="H5" s="21"/>
      <c r="I5" s="21"/>
      <c r="J5" s="21"/>
      <c r="K5" s="21"/>
      <c r="L5" s="21"/>
      <c r="M5" s="21"/>
      <c r="N5" s="21"/>
      <c r="O5" s="21"/>
      <c r="P5" s="21"/>
      <c r="Q5" s="21"/>
      <c r="R5" s="21"/>
      <c r="S5" s="21"/>
      <c r="T5" s="21"/>
      <c r="U5" s="21"/>
      <c r="V5" s="21"/>
      <c r="W5" s="21"/>
      <c r="X5" s="21"/>
      <c r="Y5" s="21"/>
      <c r="Z5" s="21"/>
      <c r="AA5" s="21"/>
      <c r="AB5" s="21"/>
      <c r="AC5" s="21"/>
      <c r="AD5" s="21"/>
      <c r="AE5" s="21"/>
      <c r="AF5" s="21"/>
      <c r="AG5" s="21"/>
      <c r="AH5" s="21"/>
      <c r="AI5" s="21"/>
      <c r="AJ5" s="32"/>
    </row>
    <row r="6" spans="2:36">
      <c r="B6" s="32"/>
      <c r="C6" s="22"/>
      <c r="D6" s="21"/>
      <c r="E6" s="21"/>
      <c r="F6" s="21"/>
      <c r="G6" s="21"/>
      <c r="H6" s="21"/>
      <c r="I6" s="21"/>
      <c r="J6" s="21"/>
      <c r="K6" s="21"/>
      <c r="L6" s="21"/>
      <c r="M6" s="21"/>
      <c r="N6" s="21"/>
      <c r="O6" s="21"/>
      <c r="P6" s="21"/>
      <c r="Q6" s="21"/>
      <c r="R6" s="21"/>
      <c r="S6" s="21"/>
      <c r="T6" s="21"/>
      <c r="U6" s="21"/>
      <c r="V6" s="21"/>
      <c r="W6" s="21"/>
      <c r="X6" s="21"/>
      <c r="Y6" s="21"/>
      <c r="Z6" s="21"/>
      <c r="AA6" s="21"/>
      <c r="AB6" s="21"/>
      <c r="AC6" s="21"/>
      <c r="AD6" s="21"/>
      <c r="AE6" s="21"/>
      <c r="AF6" s="21"/>
      <c r="AG6" s="21"/>
      <c r="AH6" s="21"/>
      <c r="AI6" s="21"/>
      <c r="AJ6" s="32"/>
    </row>
    <row r="7" spans="2:36">
      <c r="B7" s="32"/>
      <c r="C7" s="22"/>
      <c r="D7" s="21" t="s">
        <v>4</v>
      </c>
      <c r="E7" s="21"/>
      <c r="F7" s="21"/>
      <c r="G7" s="21"/>
      <c r="H7" s="21"/>
      <c r="I7" s="21"/>
      <c r="J7" s="21"/>
      <c r="K7" s="21"/>
      <c r="L7" s="21"/>
      <c r="M7" s="21"/>
      <c r="N7" s="21"/>
      <c r="O7" s="21"/>
      <c r="P7" s="21"/>
      <c r="Q7" s="21"/>
      <c r="R7" s="21"/>
      <c r="S7" s="21"/>
      <c r="T7" s="21"/>
      <c r="U7" s="21"/>
      <c r="V7" s="21"/>
      <c r="W7" s="21"/>
      <c r="X7" s="21"/>
      <c r="Y7" s="21"/>
      <c r="Z7" s="21"/>
      <c r="AA7" s="21"/>
      <c r="AB7" s="21"/>
      <c r="AC7" s="21"/>
      <c r="AD7" s="21"/>
      <c r="AE7" s="21"/>
      <c r="AF7" s="21"/>
      <c r="AG7" s="21"/>
      <c r="AH7" s="21"/>
      <c r="AI7" s="21"/>
      <c r="AJ7" s="32"/>
    </row>
    <row r="8" spans="2:36">
      <c r="B8" s="32"/>
      <c r="C8" s="22"/>
      <c r="D8" s="21" t="s">
        <v>5</v>
      </c>
      <c r="E8" s="21"/>
      <c r="F8" s="21"/>
      <c r="G8" s="21"/>
      <c r="H8" s="21"/>
      <c r="I8" s="21"/>
      <c r="J8" s="21"/>
      <c r="K8" s="21"/>
      <c r="L8" s="21"/>
      <c r="M8" s="21"/>
      <c r="N8" s="21"/>
      <c r="O8" s="21"/>
      <c r="P8" s="21"/>
      <c r="Q8" s="21"/>
      <c r="R8" s="21"/>
      <c r="S8" s="21"/>
      <c r="T8" s="21"/>
      <c r="U8" s="21"/>
      <c r="V8" s="21"/>
      <c r="W8" s="21"/>
      <c r="X8" s="21"/>
      <c r="Y8" s="21"/>
      <c r="Z8" s="21"/>
      <c r="AA8" s="21"/>
      <c r="AB8" s="21"/>
      <c r="AC8" s="21"/>
      <c r="AD8" s="21"/>
      <c r="AE8" s="21"/>
      <c r="AF8" s="21"/>
      <c r="AG8" s="21"/>
      <c r="AH8" s="21"/>
      <c r="AI8" s="21"/>
      <c r="AJ8" s="32"/>
    </row>
    <row r="9" spans="2:36" ht="6.4" customHeight="1">
      <c r="B9" s="32"/>
      <c r="C9" s="22"/>
      <c r="D9" s="21"/>
      <c r="E9" s="21"/>
      <c r="F9" s="21"/>
      <c r="G9" s="21"/>
      <c r="H9" s="21"/>
      <c r="I9" s="21"/>
      <c r="J9" s="21"/>
      <c r="K9" s="21"/>
      <c r="L9" s="21"/>
      <c r="M9" s="21"/>
      <c r="N9" s="21"/>
      <c r="O9" s="21"/>
      <c r="P9" s="21"/>
      <c r="Q9" s="21"/>
      <c r="R9" s="21"/>
      <c r="S9" s="21"/>
      <c r="T9" s="21"/>
      <c r="U9" s="21"/>
      <c r="V9" s="21"/>
      <c r="W9" s="21"/>
      <c r="X9" s="21"/>
      <c r="Y9" s="21"/>
      <c r="Z9" s="21"/>
      <c r="AA9" s="21"/>
      <c r="AB9" s="21"/>
      <c r="AC9" s="21"/>
      <c r="AD9" s="21"/>
      <c r="AE9" s="21"/>
      <c r="AF9" s="21"/>
      <c r="AG9" s="21"/>
      <c r="AH9" s="21"/>
      <c r="AI9" s="21"/>
      <c r="AJ9" s="32"/>
    </row>
    <row r="10" spans="2:36" ht="6.4" customHeight="1">
      <c r="B10" s="32"/>
      <c r="C10" s="22"/>
      <c r="D10" s="101"/>
      <c r="E10" s="100"/>
      <c r="F10" s="101"/>
      <c r="G10" s="101"/>
      <c r="H10" s="101"/>
      <c r="I10" s="101"/>
      <c r="J10" s="101"/>
      <c r="K10" s="101"/>
      <c r="L10" s="101"/>
      <c r="M10" s="101"/>
      <c r="N10" s="101"/>
      <c r="O10" s="101"/>
      <c r="P10" s="101"/>
      <c r="Q10" s="101"/>
      <c r="R10" s="101"/>
      <c r="S10" s="101"/>
      <c r="T10" s="101"/>
      <c r="U10" s="101"/>
      <c r="V10" s="101"/>
      <c r="W10" s="101"/>
      <c r="X10" s="101"/>
      <c r="Y10" s="101"/>
      <c r="Z10" s="101"/>
      <c r="AA10" s="101"/>
      <c r="AB10" s="101"/>
      <c r="AC10" s="101"/>
      <c r="AD10" s="101"/>
      <c r="AE10" s="101"/>
      <c r="AF10" s="101"/>
      <c r="AG10" s="101"/>
      <c r="AH10" s="101"/>
      <c r="AI10" s="21"/>
      <c r="AJ10" s="32"/>
    </row>
    <row r="11" spans="2:36">
      <c r="B11" s="32"/>
      <c r="C11" s="22"/>
      <c r="D11" s="101"/>
      <c r="E11" s="100" t="s">
        <v>6</v>
      </c>
      <c r="F11" s="101"/>
      <c r="G11" s="101"/>
      <c r="H11" s="101"/>
      <c r="I11" s="101"/>
      <c r="J11" s="101"/>
      <c r="K11" s="101"/>
      <c r="L11" s="101"/>
      <c r="M11" s="101"/>
      <c r="N11" s="101"/>
      <c r="O11" s="101"/>
      <c r="P11" s="101"/>
      <c r="Q11" s="101"/>
      <c r="R11" s="101"/>
      <c r="S11" s="101"/>
      <c r="T11" s="101"/>
      <c r="U11" s="101"/>
      <c r="V11" s="101"/>
      <c r="W11" s="101"/>
      <c r="X11" s="101"/>
      <c r="Y11" s="101"/>
      <c r="Z11" s="101"/>
      <c r="AA11" s="101"/>
      <c r="AB11" s="101"/>
      <c r="AC11" s="101"/>
      <c r="AD11" s="101"/>
      <c r="AE11" s="101"/>
      <c r="AF11" s="101"/>
      <c r="AG11" s="101"/>
      <c r="AH11" s="101"/>
      <c r="AI11" s="21"/>
      <c r="AJ11" s="32"/>
    </row>
    <row r="12" spans="2:36">
      <c r="B12" s="32"/>
      <c r="C12" s="22"/>
      <c r="D12" s="101"/>
      <c r="E12" s="102" t="s">
        <v>7</v>
      </c>
      <c r="F12" s="101" t="s">
        <v>8</v>
      </c>
      <c r="G12" s="101"/>
      <c r="H12" s="101"/>
      <c r="I12" s="101"/>
      <c r="J12" s="101"/>
      <c r="K12" s="101"/>
      <c r="L12" s="101"/>
      <c r="M12" s="101"/>
      <c r="N12" s="101"/>
      <c r="O12" s="101"/>
      <c r="P12" s="101"/>
      <c r="Q12" s="101"/>
      <c r="R12" s="101"/>
      <c r="S12" s="101"/>
      <c r="T12" s="101"/>
      <c r="U12" s="101"/>
      <c r="V12" s="101"/>
      <c r="W12" s="101"/>
      <c r="X12" s="101"/>
      <c r="Y12" s="101"/>
      <c r="Z12" s="101"/>
      <c r="AA12" s="101"/>
      <c r="AB12" s="101"/>
      <c r="AC12" s="101"/>
      <c r="AD12" s="101"/>
      <c r="AE12" s="101"/>
      <c r="AF12" s="101"/>
      <c r="AG12" s="101"/>
      <c r="AH12" s="101"/>
      <c r="AI12" s="21"/>
      <c r="AJ12" s="32"/>
    </row>
    <row r="13" spans="2:36" ht="6.4" customHeight="1">
      <c r="B13" s="32"/>
      <c r="C13" s="22"/>
      <c r="D13" s="101"/>
      <c r="E13" s="102"/>
      <c r="F13" s="101"/>
      <c r="G13" s="101"/>
      <c r="H13" s="101"/>
      <c r="I13" s="101"/>
      <c r="J13" s="101"/>
      <c r="K13" s="101"/>
      <c r="L13" s="101"/>
      <c r="M13" s="101"/>
      <c r="N13" s="101"/>
      <c r="O13" s="101"/>
      <c r="P13" s="101"/>
      <c r="Q13" s="101"/>
      <c r="R13" s="101"/>
      <c r="S13" s="101"/>
      <c r="T13" s="101"/>
      <c r="U13" s="101"/>
      <c r="V13" s="101"/>
      <c r="W13" s="101"/>
      <c r="X13" s="101"/>
      <c r="Y13" s="101"/>
      <c r="Z13" s="101"/>
      <c r="AA13" s="101"/>
      <c r="AB13" s="101"/>
      <c r="AC13" s="101"/>
      <c r="AD13" s="101"/>
      <c r="AE13" s="101"/>
      <c r="AF13" s="101"/>
      <c r="AG13" s="101"/>
      <c r="AH13" s="101"/>
      <c r="AI13" s="21"/>
      <c r="AJ13" s="32"/>
    </row>
    <row r="14" spans="2:36">
      <c r="B14" s="32"/>
      <c r="C14" s="22"/>
      <c r="D14" s="101"/>
      <c r="E14" s="100" t="s">
        <v>9</v>
      </c>
      <c r="F14" s="101"/>
      <c r="G14" s="101"/>
      <c r="H14" s="101"/>
      <c r="I14" s="101"/>
      <c r="J14" s="101"/>
      <c r="K14" s="101"/>
      <c r="L14" s="101"/>
      <c r="M14" s="101"/>
      <c r="N14" s="101"/>
      <c r="O14" s="101"/>
      <c r="P14" s="101"/>
      <c r="Q14" s="101"/>
      <c r="R14" s="101"/>
      <c r="S14" s="101"/>
      <c r="T14" s="101"/>
      <c r="U14" s="101"/>
      <c r="V14" s="101"/>
      <c r="W14" s="101"/>
      <c r="X14" s="101"/>
      <c r="Y14" s="101"/>
      <c r="Z14" s="101"/>
      <c r="AA14" s="101"/>
      <c r="AB14" s="101"/>
      <c r="AC14" s="101"/>
      <c r="AD14" s="101"/>
      <c r="AE14" s="101"/>
      <c r="AF14" s="101"/>
      <c r="AG14" s="101"/>
      <c r="AH14" s="101"/>
      <c r="AI14" s="21"/>
      <c r="AJ14" s="32"/>
    </row>
    <row r="15" spans="2:36">
      <c r="B15" s="32"/>
      <c r="C15" s="22"/>
      <c r="D15" s="101"/>
      <c r="E15" s="102" t="s">
        <v>7</v>
      </c>
      <c r="F15" s="101" t="s">
        <v>10</v>
      </c>
      <c r="G15" s="101"/>
      <c r="H15" s="101"/>
      <c r="I15" s="101"/>
      <c r="J15" s="101"/>
      <c r="K15" s="101"/>
      <c r="L15" s="101"/>
      <c r="M15" s="101"/>
      <c r="N15" s="101"/>
      <c r="O15" s="101"/>
      <c r="P15" s="101"/>
      <c r="Q15" s="101"/>
      <c r="R15" s="101"/>
      <c r="S15" s="101"/>
      <c r="T15" s="101"/>
      <c r="U15" s="101"/>
      <c r="V15" s="101"/>
      <c r="W15" s="101"/>
      <c r="X15" s="101"/>
      <c r="Y15" s="101"/>
      <c r="Z15" s="101"/>
      <c r="AA15" s="101"/>
      <c r="AB15" s="101"/>
      <c r="AC15" s="101"/>
      <c r="AD15" s="101"/>
      <c r="AE15" s="101"/>
      <c r="AF15" s="101"/>
      <c r="AG15" s="101"/>
      <c r="AH15" s="101"/>
      <c r="AI15" s="21"/>
      <c r="AJ15" s="32"/>
    </row>
    <row r="16" spans="2:36" ht="6.4" customHeight="1">
      <c r="B16" s="32"/>
      <c r="C16" s="22"/>
      <c r="D16" s="101"/>
      <c r="E16" s="102"/>
      <c r="F16" s="101"/>
      <c r="G16" s="101"/>
      <c r="H16" s="101"/>
      <c r="I16" s="101"/>
      <c r="J16" s="101"/>
      <c r="K16" s="101"/>
      <c r="L16" s="101"/>
      <c r="M16" s="101"/>
      <c r="N16" s="101"/>
      <c r="O16" s="101"/>
      <c r="P16" s="101"/>
      <c r="Q16" s="101"/>
      <c r="R16" s="101"/>
      <c r="S16" s="101"/>
      <c r="T16" s="101"/>
      <c r="U16" s="101"/>
      <c r="V16" s="101"/>
      <c r="W16" s="101"/>
      <c r="X16" s="101"/>
      <c r="Y16" s="101"/>
      <c r="Z16" s="101"/>
      <c r="AA16" s="101"/>
      <c r="AB16" s="101"/>
      <c r="AC16" s="101"/>
      <c r="AD16" s="101"/>
      <c r="AE16" s="101"/>
      <c r="AF16" s="101"/>
      <c r="AG16" s="101"/>
      <c r="AH16" s="101"/>
      <c r="AI16" s="21"/>
      <c r="AJ16" s="32"/>
    </row>
    <row r="17" spans="2:36">
      <c r="B17" s="32"/>
      <c r="C17" s="22"/>
      <c r="D17" s="101"/>
      <c r="E17" s="100" t="s">
        <v>11</v>
      </c>
      <c r="F17" s="101"/>
      <c r="G17" s="101"/>
      <c r="H17" s="101"/>
      <c r="I17" s="101"/>
      <c r="J17" s="101"/>
      <c r="K17" s="101"/>
      <c r="L17" s="101"/>
      <c r="M17" s="101"/>
      <c r="N17" s="101"/>
      <c r="O17" s="101"/>
      <c r="P17" s="101"/>
      <c r="Q17" s="101"/>
      <c r="R17" s="101"/>
      <c r="S17" s="101"/>
      <c r="T17" s="101"/>
      <c r="U17" s="101"/>
      <c r="V17" s="101"/>
      <c r="W17" s="101"/>
      <c r="X17" s="101"/>
      <c r="Y17" s="101"/>
      <c r="Z17" s="101"/>
      <c r="AA17" s="101"/>
      <c r="AB17" s="101"/>
      <c r="AC17" s="101"/>
      <c r="AD17" s="101"/>
      <c r="AE17" s="101"/>
      <c r="AF17" s="101"/>
      <c r="AG17" s="101"/>
      <c r="AH17" s="101"/>
      <c r="AI17" s="21"/>
      <c r="AJ17" s="32"/>
    </row>
    <row r="18" spans="2:36">
      <c r="B18" s="32"/>
      <c r="C18" s="22"/>
      <c r="D18" s="101"/>
      <c r="E18" s="102" t="s">
        <v>7</v>
      </c>
      <c r="F18" s="101" t="s">
        <v>12</v>
      </c>
      <c r="G18" s="101"/>
      <c r="H18" s="101"/>
      <c r="I18" s="101"/>
      <c r="J18" s="101"/>
      <c r="K18" s="101"/>
      <c r="L18" s="101"/>
      <c r="M18" s="101"/>
      <c r="N18" s="101"/>
      <c r="O18" s="101"/>
      <c r="P18" s="101"/>
      <c r="Q18" s="101"/>
      <c r="R18" s="101"/>
      <c r="S18" s="101"/>
      <c r="T18" s="101"/>
      <c r="U18" s="101"/>
      <c r="V18" s="101"/>
      <c r="W18" s="101"/>
      <c r="X18" s="101"/>
      <c r="Y18" s="101"/>
      <c r="Z18" s="101"/>
      <c r="AA18" s="101"/>
      <c r="AB18" s="101"/>
      <c r="AC18" s="101"/>
      <c r="AD18" s="101"/>
      <c r="AE18" s="101"/>
      <c r="AF18" s="101"/>
      <c r="AG18" s="101"/>
      <c r="AH18" s="101"/>
      <c r="AI18" s="21"/>
      <c r="AJ18" s="32"/>
    </row>
    <row r="19" spans="2:36">
      <c r="B19" s="32"/>
      <c r="C19" s="22"/>
      <c r="D19" s="101"/>
      <c r="E19" s="102"/>
      <c r="F19" s="101" t="s">
        <v>13</v>
      </c>
      <c r="G19" s="101"/>
      <c r="H19" s="101"/>
      <c r="I19" s="101"/>
      <c r="J19" s="101"/>
      <c r="K19" s="101"/>
      <c r="L19" s="101"/>
      <c r="M19" s="101"/>
      <c r="N19" s="101"/>
      <c r="O19" s="101"/>
      <c r="P19" s="101"/>
      <c r="Q19" s="101"/>
      <c r="R19" s="101"/>
      <c r="S19" s="101"/>
      <c r="T19" s="101"/>
      <c r="U19" s="101"/>
      <c r="V19" s="101"/>
      <c r="W19" s="101"/>
      <c r="X19" s="101"/>
      <c r="Y19" s="101"/>
      <c r="Z19" s="101"/>
      <c r="AA19" s="101"/>
      <c r="AB19" s="101"/>
      <c r="AC19" s="101"/>
      <c r="AD19" s="101"/>
      <c r="AE19" s="101"/>
      <c r="AF19" s="101"/>
      <c r="AG19" s="101"/>
      <c r="AH19" s="101"/>
      <c r="AI19" s="21"/>
      <c r="AJ19" s="32"/>
    </row>
    <row r="20" spans="2:36" ht="6.4" customHeight="1">
      <c r="B20" s="32"/>
      <c r="C20" s="22"/>
      <c r="D20" s="101"/>
      <c r="E20" s="102"/>
      <c r="F20" s="101"/>
      <c r="G20" s="101"/>
      <c r="H20" s="101"/>
      <c r="I20" s="101"/>
      <c r="J20" s="101"/>
      <c r="K20" s="101"/>
      <c r="L20" s="101"/>
      <c r="M20" s="101"/>
      <c r="N20" s="101"/>
      <c r="O20" s="101"/>
      <c r="P20" s="101"/>
      <c r="Q20" s="101"/>
      <c r="R20" s="101"/>
      <c r="S20" s="101"/>
      <c r="T20" s="101"/>
      <c r="U20" s="101"/>
      <c r="V20" s="101"/>
      <c r="W20" s="101"/>
      <c r="X20" s="101"/>
      <c r="Y20" s="101"/>
      <c r="Z20" s="101"/>
      <c r="AA20" s="101"/>
      <c r="AB20" s="101"/>
      <c r="AC20" s="101"/>
      <c r="AD20" s="101"/>
      <c r="AE20" s="101"/>
      <c r="AF20" s="101"/>
      <c r="AG20" s="101"/>
      <c r="AH20" s="101"/>
      <c r="AI20" s="21"/>
      <c r="AJ20" s="32"/>
    </row>
    <row r="21" spans="2:36">
      <c r="B21" s="32"/>
      <c r="C21" s="22"/>
      <c r="D21" s="101"/>
      <c r="E21" s="100" t="s">
        <v>14</v>
      </c>
      <c r="F21" s="101"/>
      <c r="G21" s="101"/>
      <c r="H21" s="101"/>
      <c r="I21" s="101"/>
      <c r="J21" s="101"/>
      <c r="K21" s="101"/>
      <c r="L21" s="101"/>
      <c r="M21" s="101"/>
      <c r="N21" s="101"/>
      <c r="O21" s="101"/>
      <c r="P21" s="101"/>
      <c r="Q21" s="101"/>
      <c r="R21" s="101"/>
      <c r="S21" s="101"/>
      <c r="T21" s="101"/>
      <c r="U21" s="101"/>
      <c r="V21" s="101"/>
      <c r="W21" s="101"/>
      <c r="X21" s="101"/>
      <c r="Y21" s="101"/>
      <c r="Z21" s="101"/>
      <c r="AA21" s="101"/>
      <c r="AB21" s="101"/>
      <c r="AC21" s="101"/>
      <c r="AD21" s="101"/>
      <c r="AE21" s="101"/>
      <c r="AF21" s="101"/>
      <c r="AG21" s="101"/>
      <c r="AH21" s="101"/>
      <c r="AI21" s="21"/>
      <c r="AJ21" s="32"/>
    </row>
    <row r="22" spans="2:36">
      <c r="B22" s="32"/>
      <c r="C22" s="22"/>
      <c r="D22" s="101"/>
      <c r="E22" s="102" t="s">
        <v>7</v>
      </c>
      <c r="F22" s="101" t="s">
        <v>15</v>
      </c>
      <c r="G22" s="101"/>
      <c r="H22" s="101"/>
      <c r="I22" s="101"/>
      <c r="J22" s="101"/>
      <c r="K22" s="101"/>
      <c r="L22" s="101"/>
      <c r="M22" s="101"/>
      <c r="N22" s="101"/>
      <c r="O22" s="101"/>
      <c r="P22" s="101"/>
      <c r="Q22" s="101"/>
      <c r="R22" s="101"/>
      <c r="S22" s="101"/>
      <c r="T22" s="101"/>
      <c r="U22" s="101"/>
      <c r="V22" s="101"/>
      <c r="W22" s="101"/>
      <c r="X22" s="101"/>
      <c r="Y22" s="101"/>
      <c r="Z22" s="101"/>
      <c r="AA22" s="101"/>
      <c r="AB22" s="101"/>
      <c r="AC22" s="101"/>
      <c r="AD22" s="101"/>
      <c r="AE22" s="101"/>
      <c r="AF22" s="101"/>
      <c r="AG22" s="101"/>
      <c r="AH22" s="101"/>
      <c r="AI22" s="21"/>
      <c r="AJ22" s="32"/>
    </row>
    <row r="23" spans="2:36" ht="6.4" customHeight="1">
      <c r="B23" s="32"/>
      <c r="C23" s="22"/>
      <c r="D23" s="101"/>
      <c r="E23" s="100"/>
      <c r="F23" s="101"/>
      <c r="G23" s="101"/>
      <c r="H23" s="101"/>
      <c r="I23" s="101"/>
      <c r="J23" s="101"/>
      <c r="K23" s="101"/>
      <c r="L23" s="101"/>
      <c r="M23" s="101"/>
      <c r="N23" s="101"/>
      <c r="O23" s="101"/>
      <c r="P23" s="101"/>
      <c r="Q23" s="101"/>
      <c r="R23" s="101"/>
      <c r="S23" s="101"/>
      <c r="T23" s="101"/>
      <c r="U23" s="101"/>
      <c r="V23" s="101"/>
      <c r="W23" s="101"/>
      <c r="X23" s="101"/>
      <c r="Y23" s="101"/>
      <c r="Z23" s="101"/>
      <c r="AA23" s="101"/>
      <c r="AB23" s="101"/>
      <c r="AC23" s="101"/>
      <c r="AD23" s="101"/>
      <c r="AE23" s="101"/>
      <c r="AF23" s="101"/>
      <c r="AG23" s="101"/>
      <c r="AH23" s="101"/>
      <c r="AI23" s="21"/>
      <c r="AJ23" s="32"/>
    </row>
    <row r="24" spans="2:36">
      <c r="B24" s="32"/>
      <c r="C24" s="22"/>
      <c r="D24" s="21"/>
      <c r="E24" s="21"/>
      <c r="F24" s="21"/>
      <c r="G24" s="21"/>
      <c r="H24" s="21"/>
      <c r="I24" s="21"/>
      <c r="J24" s="21"/>
      <c r="K24" s="21"/>
      <c r="L24" s="21"/>
      <c r="M24" s="21"/>
      <c r="N24" s="21"/>
      <c r="O24" s="21"/>
      <c r="P24" s="21"/>
      <c r="Q24" s="21"/>
      <c r="R24" s="21"/>
      <c r="S24" s="21"/>
      <c r="T24" s="21"/>
      <c r="U24" s="21"/>
      <c r="V24" s="21"/>
      <c r="W24" s="21"/>
      <c r="X24" s="21"/>
      <c r="Y24" s="21"/>
      <c r="Z24" s="21"/>
      <c r="AA24" s="21"/>
      <c r="AB24" s="21"/>
      <c r="AC24" s="21"/>
      <c r="AD24" s="21"/>
      <c r="AE24" s="21"/>
      <c r="AF24" s="21"/>
      <c r="AG24" s="21"/>
      <c r="AH24" s="21"/>
      <c r="AI24" s="21"/>
      <c r="AJ24" s="32"/>
    </row>
    <row r="25" spans="2:36">
      <c r="B25" s="32"/>
      <c r="C25" s="22"/>
      <c r="D25" s="21"/>
      <c r="E25" s="21"/>
      <c r="F25" s="21"/>
      <c r="G25" s="21"/>
      <c r="H25" s="21"/>
      <c r="I25" s="21"/>
      <c r="J25" s="21"/>
      <c r="K25" s="21"/>
      <c r="L25" s="21"/>
      <c r="M25" s="21"/>
      <c r="N25" s="21"/>
      <c r="O25" s="21"/>
      <c r="P25" s="21"/>
      <c r="Q25" s="21"/>
      <c r="R25" s="21"/>
      <c r="S25" s="21"/>
      <c r="T25" s="21"/>
      <c r="U25" s="21"/>
      <c r="V25" s="21"/>
      <c r="W25" s="21"/>
      <c r="X25" s="21"/>
      <c r="Y25" s="21"/>
      <c r="Z25" s="21"/>
      <c r="AA25" s="21"/>
      <c r="AB25" s="21"/>
      <c r="AC25" s="21"/>
      <c r="AD25" s="21"/>
      <c r="AE25" s="21"/>
      <c r="AF25" s="21"/>
      <c r="AG25" s="21"/>
      <c r="AH25" s="21"/>
      <c r="AI25" s="21"/>
      <c r="AJ25" s="32"/>
    </row>
    <row r="26" spans="2:36" ht="19.5">
      <c r="B26" s="32"/>
      <c r="C26" s="37" t="s">
        <v>16</v>
      </c>
      <c r="D26" s="38"/>
      <c r="E26" s="38"/>
      <c r="F26" s="38"/>
      <c r="G26" s="38"/>
      <c r="H26" s="38"/>
      <c r="I26" s="38"/>
      <c r="J26" s="38"/>
      <c r="K26" s="38"/>
      <c r="L26" s="38"/>
      <c r="M26" s="38"/>
      <c r="N26" s="38"/>
      <c r="O26" s="38"/>
      <c r="P26" s="38"/>
      <c r="Q26" s="38"/>
      <c r="R26" s="38"/>
      <c r="S26" s="38"/>
      <c r="T26" s="38"/>
      <c r="U26" s="38"/>
      <c r="V26" s="38"/>
      <c r="W26" s="38"/>
      <c r="X26" s="38"/>
      <c r="Y26" s="38"/>
      <c r="Z26" s="38"/>
      <c r="AA26" s="38"/>
      <c r="AB26" s="38"/>
      <c r="AC26" s="38"/>
      <c r="AD26" s="38"/>
      <c r="AE26" s="38"/>
      <c r="AF26" s="38"/>
      <c r="AG26" s="38"/>
      <c r="AH26" s="38"/>
      <c r="AI26" s="38"/>
      <c r="AJ26" s="32"/>
    </row>
    <row r="27" spans="2:36">
      <c r="B27" s="32"/>
      <c r="C27" s="39"/>
      <c r="D27" s="36"/>
      <c r="E27" s="36"/>
      <c r="F27" s="36"/>
      <c r="G27" s="36"/>
      <c r="H27" s="36"/>
      <c r="I27" s="36"/>
      <c r="J27" s="36"/>
      <c r="K27" s="36"/>
      <c r="L27" s="36"/>
      <c r="M27" s="36"/>
      <c r="N27" s="36"/>
      <c r="O27" s="36"/>
      <c r="P27" s="36"/>
      <c r="Q27" s="36"/>
      <c r="R27" s="36"/>
      <c r="S27" s="36"/>
      <c r="T27" s="36"/>
      <c r="U27" s="36"/>
      <c r="V27" s="36"/>
      <c r="W27" s="36"/>
      <c r="X27" s="36"/>
      <c r="Y27" s="36"/>
      <c r="Z27" s="36"/>
      <c r="AA27" s="36"/>
      <c r="AB27" s="36"/>
      <c r="AC27" s="36"/>
      <c r="AD27" s="36"/>
      <c r="AE27" s="36"/>
      <c r="AF27" s="36"/>
      <c r="AG27" s="36"/>
      <c r="AH27" s="36"/>
      <c r="AI27" s="36"/>
      <c r="AJ27" s="32"/>
    </row>
    <row r="28" spans="2:36" s="42" customFormat="1" ht="19.5">
      <c r="B28" s="40"/>
      <c r="C28" s="41"/>
      <c r="D28" s="130" t="s">
        <v>17</v>
      </c>
      <c r="E28" s="130"/>
      <c r="F28" s="130"/>
      <c r="G28" s="130"/>
      <c r="H28" s="130"/>
      <c r="I28" s="130"/>
      <c r="J28" s="130"/>
      <c r="K28" s="130"/>
      <c r="L28" s="130" t="s">
        <v>18</v>
      </c>
      <c r="M28" s="130"/>
      <c r="N28" s="130"/>
      <c r="O28" s="130"/>
      <c r="P28" s="130"/>
      <c r="Q28" s="130"/>
      <c r="R28" s="130"/>
      <c r="S28" s="130"/>
      <c r="T28" s="130"/>
      <c r="U28" s="130"/>
      <c r="V28" s="130"/>
      <c r="W28" s="130"/>
      <c r="X28" s="130"/>
      <c r="Y28" s="130"/>
      <c r="Z28" s="130"/>
      <c r="AA28" s="130"/>
      <c r="AB28" s="130"/>
      <c r="AC28" s="130"/>
      <c r="AD28" s="130"/>
      <c r="AE28" s="130"/>
      <c r="AF28" s="130"/>
      <c r="AG28" s="130"/>
      <c r="AH28" s="130"/>
      <c r="AI28" s="40"/>
      <c r="AJ28" s="40"/>
    </row>
    <row r="29" spans="2:36" s="42" customFormat="1" ht="38.25" customHeight="1">
      <c r="B29" s="40"/>
      <c r="C29" s="41"/>
      <c r="D29" s="131" t="s">
        <v>19</v>
      </c>
      <c r="E29" s="131"/>
      <c r="F29" s="131"/>
      <c r="G29" s="131"/>
      <c r="H29" s="131"/>
      <c r="I29" s="131"/>
      <c r="J29" s="131"/>
      <c r="K29" s="131"/>
      <c r="L29" s="129" t="s">
        <v>20</v>
      </c>
      <c r="M29" s="129"/>
      <c r="N29" s="129"/>
      <c r="O29" s="129"/>
      <c r="P29" s="129"/>
      <c r="Q29" s="129"/>
      <c r="R29" s="129"/>
      <c r="S29" s="129"/>
      <c r="T29" s="129"/>
      <c r="U29" s="129"/>
      <c r="V29" s="129"/>
      <c r="W29" s="129"/>
      <c r="X29" s="129"/>
      <c r="Y29" s="129"/>
      <c r="Z29" s="129"/>
      <c r="AA29" s="129"/>
      <c r="AB29" s="129"/>
      <c r="AC29" s="129"/>
      <c r="AD29" s="129"/>
      <c r="AE29" s="129"/>
      <c r="AF29" s="129"/>
      <c r="AG29" s="129"/>
      <c r="AH29" s="129"/>
      <c r="AI29" s="40"/>
      <c r="AJ29" s="40"/>
    </row>
    <row r="30" spans="2:36" s="42" customFormat="1" ht="38.25" customHeight="1">
      <c r="B30" s="40"/>
      <c r="C30" s="41"/>
      <c r="D30" s="127" t="s">
        <v>21</v>
      </c>
      <c r="E30" s="128"/>
      <c r="F30" s="128"/>
      <c r="G30" s="128"/>
      <c r="H30" s="128"/>
      <c r="I30" s="128"/>
      <c r="J30" s="128"/>
      <c r="K30" s="128"/>
      <c r="L30" s="129" t="s">
        <v>22</v>
      </c>
      <c r="M30" s="129"/>
      <c r="N30" s="129"/>
      <c r="O30" s="129"/>
      <c r="P30" s="129"/>
      <c r="Q30" s="129"/>
      <c r="R30" s="129"/>
      <c r="S30" s="129"/>
      <c r="T30" s="129"/>
      <c r="U30" s="129"/>
      <c r="V30" s="129"/>
      <c r="W30" s="129"/>
      <c r="X30" s="129"/>
      <c r="Y30" s="129"/>
      <c r="Z30" s="129"/>
      <c r="AA30" s="129"/>
      <c r="AB30" s="129"/>
      <c r="AC30" s="129"/>
      <c r="AD30" s="129"/>
      <c r="AE30" s="129"/>
      <c r="AF30" s="129"/>
      <c r="AG30" s="129"/>
      <c r="AH30" s="129"/>
      <c r="AI30" s="40"/>
      <c r="AJ30" s="40"/>
    </row>
    <row r="31" spans="2:36" s="42" customFormat="1" ht="38.25" customHeight="1">
      <c r="B31" s="40"/>
      <c r="C31" s="41"/>
      <c r="D31" s="127" t="s">
        <v>23</v>
      </c>
      <c r="E31" s="128"/>
      <c r="F31" s="128"/>
      <c r="G31" s="128"/>
      <c r="H31" s="128"/>
      <c r="I31" s="128"/>
      <c r="J31" s="128"/>
      <c r="K31" s="128"/>
      <c r="L31" s="129" t="s">
        <v>24</v>
      </c>
      <c r="M31" s="129"/>
      <c r="N31" s="129"/>
      <c r="O31" s="129"/>
      <c r="P31" s="129"/>
      <c r="Q31" s="129"/>
      <c r="R31" s="129"/>
      <c r="S31" s="129"/>
      <c r="T31" s="129"/>
      <c r="U31" s="129"/>
      <c r="V31" s="129"/>
      <c r="W31" s="129"/>
      <c r="X31" s="129"/>
      <c r="Y31" s="129"/>
      <c r="Z31" s="129"/>
      <c r="AA31" s="129"/>
      <c r="AB31" s="129"/>
      <c r="AC31" s="129"/>
      <c r="AD31" s="129"/>
      <c r="AE31" s="129"/>
      <c r="AF31" s="129"/>
      <c r="AG31" s="129"/>
      <c r="AH31" s="129"/>
      <c r="AI31" s="40"/>
      <c r="AJ31" s="40"/>
    </row>
    <row r="32" spans="2:36" s="42" customFormat="1" ht="38.25" customHeight="1">
      <c r="B32" s="40"/>
      <c r="C32" s="41"/>
      <c r="D32" s="127" t="s">
        <v>25</v>
      </c>
      <c r="E32" s="128"/>
      <c r="F32" s="128"/>
      <c r="G32" s="128"/>
      <c r="H32" s="128"/>
      <c r="I32" s="128"/>
      <c r="J32" s="128"/>
      <c r="K32" s="128"/>
      <c r="L32" s="129" t="s">
        <v>26</v>
      </c>
      <c r="M32" s="129"/>
      <c r="N32" s="129"/>
      <c r="O32" s="129"/>
      <c r="P32" s="129"/>
      <c r="Q32" s="129"/>
      <c r="R32" s="129"/>
      <c r="S32" s="129"/>
      <c r="T32" s="129"/>
      <c r="U32" s="129"/>
      <c r="V32" s="129"/>
      <c r="W32" s="129"/>
      <c r="X32" s="129"/>
      <c r="Y32" s="129"/>
      <c r="Z32" s="129"/>
      <c r="AA32" s="129"/>
      <c r="AB32" s="129"/>
      <c r="AC32" s="129"/>
      <c r="AD32" s="129"/>
      <c r="AE32" s="129"/>
      <c r="AF32" s="129"/>
      <c r="AG32" s="129"/>
      <c r="AH32" s="129"/>
      <c r="AI32" s="40"/>
      <c r="AJ32" s="40"/>
    </row>
    <row r="33" spans="2:36" s="42" customFormat="1" ht="38.25" customHeight="1">
      <c r="B33" s="40"/>
      <c r="C33" s="41"/>
      <c r="D33" s="127" t="s">
        <v>27</v>
      </c>
      <c r="E33" s="128"/>
      <c r="F33" s="128"/>
      <c r="G33" s="128"/>
      <c r="H33" s="128"/>
      <c r="I33" s="128"/>
      <c r="J33" s="128"/>
      <c r="K33" s="128"/>
      <c r="L33" s="129" t="s">
        <v>26</v>
      </c>
      <c r="M33" s="129"/>
      <c r="N33" s="129"/>
      <c r="O33" s="129"/>
      <c r="P33" s="129"/>
      <c r="Q33" s="129"/>
      <c r="R33" s="129"/>
      <c r="S33" s="129"/>
      <c r="T33" s="129"/>
      <c r="U33" s="129"/>
      <c r="V33" s="129"/>
      <c r="W33" s="129"/>
      <c r="X33" s="129"/>
      <c r="Y33" s="129"/>
      <c r="Z33" s="129"/>
      <c r="AA33" s="129"/>
      <c r="AB33" s="129"/>
      <c r="AC33" s="129"/>
      <c r="AD33" s="129"/>
      <c r="AE33" s="129"/>
      <c r="AF33" s="129"/>
      <c r="AG33" s="129"/>
      <c r="AH33" s="129"/>
      <c r="AI33" s="40"/>
      <c r="AJ33" s="40"/>
    </row>
    <row r="34" spans="2:36">
      <c r="B34" s="32"/>
      <c r="C34" s="39"/>
      <c r="D34" s="36"/>
      <c r="E34" s="36"/>
      <c r="F34" s="36"/>
      <c r="G34" s="36"/>
      <c r="H34" s="36"/>
      <c r="I34" s="36"/>
      <c r="J34" s="36"/>
      <c r="K34" s="36"/>
      <c r="L34" s="36"/>
      <c r="M34" s="36"/>
      <c r="N34" s="36"/>
      <c r="O34" s="36"/>
      <c r="P34" s="36"/>
      <c r="Q34" s="36"/>
      <c r="R34" s="36"/>
      <c r="S34" s="36"/>
      <c r="T34" s="36"/>
      <c r="U34" s="36"/>
      <c r="V34" s="36"/>
      <c r="W34" s="36"/>
      <c r="X34" s="36"/>
      <c r="Y34" s="36"/>
      <c r="Z34" s="36"/>
      <c r="AA34" s="36"/>
      <c r="AB34" s="36"/>
      <c r="AC34" s="36"/>
      <c r="AD34" s="36"/>
      <c r="AE34" s="36"/>
      <c r="AF34" s="36"/>
      <c r="AG34" s="36"/>
      <c r="AH34" s="36"/>
      <c r="AI34" s="36"/>
      <c r="AJ34" s="32"/>
    </row>
    <row r="35" spans="2:36">
      <c r="B35" s="32"/>
      <c r="C35" s="22"/>
      <c r="D35" s="21"/>
      <c r="E35" s="21"/>
      <c r="F35" s="21"/>
      <c r="G35" s="21"/>
      <c r="H35" s="21"/>
      <c r="I35" s="21"/>
      <c r="J35" s="21"/>
      <c r="K35" s="21"/>
      <c r="L35" s="21"/>
      <c r="M35" s="21"/>
      <c r="N35" s="21"/>
      <c r="O35" s="21"/>
      <c r="P35" s="21"/>
      <c r="Q35" s="21"/>
      <c r="R35" s="21"/>
      <c r="S35" s="21"/>
      <c r="T35" s="21"/>
      <c r="U35" s="21"/>
      <c r="V35" s="21"/>
      <c r="W35" s="21"/>
      <c r="X35" s="21"/>
      <c r="Y35" s="21"/>
      <c r="Z35" s="21"/>
      <c r="AA35" s="21"/>
      <c r="AB35" s="21"/>
      <c r="AC35" s="21"/>
      <c r="AD35" s="21"/>
      <c r="AE35" s="21"/>
      <c r="AF35" s="21"/>
      <c r="AG35" s="21"/>
      <c r="AH35" s="21"/>
      <c r="AI35" s="21"/>
      <c r="AJ35" s="32"/>
    </row>
    <row r="36" spans="2:36" ht="19.5">
      <c r="B36" s="32"/>
      <c r="C36" s="37" t="s">
        <v>28</v>
      </c>
      <c r="D36" s="38"/>
      <c r="E36" s="38"/>
      <c r="F36" s="38"/>
      <c r="G36" s="38"/>
      <c r="H36" s="38"/>
      <c r="I36" s="38"/>
      <c r="J36" s="38"/>
      <c r="K36" s="38"/>
      <c r="L36" s="38"/>
      <c r="M36" s="38"/>
      <c r="N36" s="38"/>
      <c r="O36" s="38"/>
      <c r="P36" s="38"/>
      <c r="Q36" s="38"/>
      <c r="R36" s="38"/>
      <c r="S36" s="38"/>
      <c r="T36" s="38"/>
      <c r="U36" s="38"/>
      <c r="V36" s="38"/>
      <c r="W36" s="38"/>
      <c r="X36" s="38"/>
      <c r="Y36" s="38"/>
      <c r="Z36" s="38"/>
      <c r="AA36" s="38"/>
      <c r="AB36" s="38"/>
      <c r="AC36" s="38"/>
      <c r="AD36" s="38"/>
      <c r="AE36" s="38"/>
      <c r="AF36" s="38"/>
      <c r="AG36" s="38"/>
      <c r="AH36" s="38"/>
      <c r="AI36" s="38"/>
      <c r="AJ36" s="32"/>
    </row>
    <row r="37" spans="2:36">
      <c r="B37" s="32"/>
      <c r="C37" s="39"/>
      <c r="D37" s="36"/>
      <c r="E37" s="36"/>
      <c r="F37" s="36"/>
      <c r="G37" s="36"/>
      <c r="H37" s="36"/>
      <c r="I37" s="36"/>
      <c r="J37" s="36"/>
      <c r="K37" s="36"/>
      <c r="L37" s="36"/>
      <c r="M37" s="36"/>
      <c r="N37" s="36"/>
      <c r="O37" s="36"/>
      <c r="P37" s="36"/>
      <c r="Q37" s="36"/>
      <c r="R37" s="36"/>
      <c r="S37" s="36"/>
      <c r="T37" s="36"/>
      <c r="U37" s="36"/>
      <c r="V37" s="36"/>
      <c r="W37" s="36"/>
      <c r="X37" s="36"/>
      <c r="Y37" s="36"/>
      <c r="Z37" s="36"/>
      <c r="AA37" s="36"/>
      <c r="AB37" s="36"/>
      <c r="AC37" s="36"/>
      <c r="AD37" s="36"/>
      <c r="AE37" s="36"/>
      <c r="AF37" s="36"/>
      <c r="AG37" s="36"/>
      <c r="AH37" s="36"/>
      <c r="AI37" s="36"/>
      <c r="AJ37" s="32"/>
    </row>
    <row r="38" spans="2:36">
      <c r="B38" s="32"/>
      <c r="C38" s="22"/>
      <c r="D38" s="43" t="s">
        <v>29</v>
      </c>
      <c r="E38" s="44"/>
      <c r="F38" s="44"/>
      <c r="G38" s="44"/>
      <c r="H38" s="44"/>
      <c r="I38" s="44"/>
      <c r="J38" s="44"/>
      <c r="K38" s="44"/>
      <c r="L38" s="44"/>
      <c r="M38" s="44"/>
      <c r="N38" s="44"/>
      <c r="O38" s="44"/>
      <c r="P38" s="44"/>
      <c r="Q38" s="44"/>
      <c r="R38" s="44"/>
      <c r="S38" s="44"/>
      <c r="T38" s="44"/>
      <c r="U38" s="44"/>
      <c r="V38" s="44"/>
      <c r="W38" s="44"/>
      <c r="X38" s="44"/>
      <c r="Y38" s="44"/>
      <c r="Z38" s="44"/>
      <c r="AA38" s="44"/>
      <c r="AB38" s="44"/>
      <c r="AC38" s="44"/>
      <c r="AD38" s="44"/>
      <c r="AE38" s="44"/>
      <c r="AF38" s="44"/>
      <c r="AG38" s="44"/>
      <c r="AH38" s="44"/>
      <c r="AI38" s="44"/>
      <c r="AJ38" s="32"/>
    </row>
    <row r="39" spans="2:36" ht="16.5" thickBot="1">
      <c r="B39" s="32"/>
      <c r="C39" s="22"/>
      <c r="D39" s="21"/>
      <c r="E39" s="21"/>
      <c r="F39" s="21"/>
      <c r="G39" s="21"/>
      <c r="H39" s="21"/>
      <c r="I39" s="21"/>
      <c r="J39" s="21"/>
      <c r="K39" s="21"/>
      <c r="L39" s="21"/>
      <c r="M39" s="21"/>
      <c r="N39" s="21"/>
      <c r="O39" s="21"/>
      <c r="P39" s="21"/>
      <c r="Q39" s="21"/>
      <c r="R39" s="21"/>
      <c r="S39" s="21"/>
      <c r="T39" s="21"/>
      <c r="U39" s="21"/>
      <c r="V39" s="21"/>
      <c r="W39" s="21"/>
      <c r="X39" s="21"/>
      <c r="Y39" s="21"/>
      <c r="Z39" s="21"/>
      <c r="AA39" s="21"/>
      <c r="AB39" s="21"/>
      <c r="AC39" s="21"/>
      <c r="AD39" s="21"/>
      <c r="AE39" s="21"/>
      <c r="AF39" s="21"/>
      <c r="AG39" s="21"/>
      <c r="AH39" s="21"/>
      <c r="AI39" s="21"/>
      <c r="AJ39" s="32"/>
    </row>
    <row r="40" spans="2:36" ht="17.25" thickTop="1" thickBot="1">
      <c r="B40" s="32"/>
      <c r="C40" s="22"/>
      <c r="D40" s="32"/>
      <c r="E40" s="87"/>
      <c r="F40" s="88"/>
      <c r="G40" s="89"/>
      <c r="H40" s="22" t="s">
        <v>30</v>
      </c>
      <c r="I40" s="21"/>
      <c r="J40" s="21"/>
      <c r="K40" s="21"/>
      <c r="L40" s="21"/>
      <c r="M40" s="21"/>
      <c r="N40" s="21"/>
      <c r="O40" s="21"/>
      <c r="P40" s="21"/>
      <c r="Q40" s="21"/>
      <c r="R40" s="21"/>
      <c r="S40" s="21"/>
      <c r="T40" s="21"/>
      <c r="U40" s="21"/>
      <c r="V40" s="21"/>
      <c r="W40" s="21"/>
      <c r="X40" s="21"/>
      <c r="Y40" s="21"/>
      <c r="Z40" s="21"/>
      <c r="AA40" s="21"/>
      <c r="AB40" s="21"/>
      <c r="AC40" s="21"/>
      <c r="AD40" s="21"/>
      <c r="AE40" s="21"/>
      <c r="AF40" s="21"/>
      <c r="AG40" s="21"/>
      <c r="AH40" s="21"/>
      <c r="AI40" s="21"/>
      <c r="AJ40" s="32"/>
    </row>
    <row r="41" spans="2:36" ht="6.75" customHeight="1" thickTop="1" thickBot="1">
      <c r="B41" s="32"/>
      <c r="C41" s="22"/>
      <c r="D41" s="32"/>
      <c r="E41" s="21"/>
      <c r="F41" s="21"/>
      <c r="G41" s="21"/>
      <c r="H41" s="21"/>
      <c r="I41" s="21"/>
      <c r="J41" s="21"/>
      <c r="K41" s="21"/>
      <c r="L41" s="21"/>
      <c r="M41" s="21"/>
      <c r="N41" s="21"/>
      <c r="O41" s="21"/>
      <c r="P41" s="21"/>
      <c r="Q41" s="21"/>
      <c r="R41" s="21"/>
      <c r="S41" s="21"/>
      <c r="T41" s="21"/>
      <c r="U41" s="21"/>
      <c r="V41" s="21"/>
      <c r="W41" s="21"/>
      <c r="X41" s="21"/>
      <c r="Y41" s="21"/>
      <c r="Z41" s="21"/>
      <c r="AA41" s="21"/>
      <c r="AB41" s="21"/>
      <c r="AC41" s="21"/>
      <c r="AD41" s="21"/>
      <c r="AE41" s="21"/>
      <c r="AF41" s="21"/>
      <c r="AG41" s="21"/>
      <c r="AH41" s="21"/>
      <c r="AI41" s="21"/>
      <c r="AJ41" s="32"/>
    </row>
    <row r="42" spans="2:36" ht="17.25" thickTop="1" thickBot="1">
      <c r="B42" s="32"/>
      <c r="C42" s="22"/>
      <c r="D42" s="32"/>
      <c r="E42" s="97"/>
      <c r="F42" s="98"/>
      <c r="G42" s="99"/>
      <c r="H42" s="21" t="s">
        <v>31</v>
      </c>
      <c r="I42" s="21"/>
      <c r="J42" s="21"/>
      <c r="K42" s="21"/>
      <c r="L42" s="21"/>
      <c r="M42" s="21"/>
      <c r="N42" s="21"/>
      <c r="O42" s="21"/>
      <c r="P42" s="21"/>
      <c r="Q42" s="21"/>
      <c r="R42" s="21"/>
      <c r="S42" s="21"/>
      <c r="T42" s="21"/>
      <c r="U42" s="21"/>
      <c r="V42" s="21"/>
      <c r="W42" s="21"/>
      <c r="X42" s="21"/>
      <c r="Y42" s="21"/>
      <c r="Z42" s="21"/>
      <c r="AA42" s="21"/>
      <c r="AB42" s="21"/>
      <c r="AC42" s="21"/>
      <c r="AD42" s="21"/>
      <c r="AE42" s="21"/>
      <c r="AF42" s="21"/>
      <c r="AG42" s="21"/>
      <c r="AH42" s="21"/>
      <c r="AI42" s="21"/>
      <c r="AJ42" s="32"/>
    </row>
    <row r="43" spans="2:36" ht="6.75" customHeight="1" thickTop="1">
      <c r="B43" s="32"/>
      <c r="C43" s="22"/>
      <c r="D43" s="32"/>
      <c r="E43" s="21"/>
      <c r="F43" s="21"/>
      <c r="G43" s="21"/>
      <c r="H43" s="21"/>
      <c r="I43" s="21"/>
      <c r="J43" s="21"/>
      <c r="K43" s="21"/>
      <c r="L43" s="21"/>
      <c r="M43" s="21"/>
      <c r="N43" s="21"/>
      <c r="O43" s="21"/>
      <c r="P43" s="21"/>
      <c r="Q43" s="21"/>
      <c r="R43" s="21"/>
      <c r="S43" s="21"/>
      <c r="T43" s="21"/>
      <c r="U43" s="21"/>
      <c r="V43" s="21"/>
      <c r="W43" s="21"/>
      <c r="X43" s="21"/>
      <c r="Y43" s="21"/>
      <c r="Z43" s="21"/>
      <c r="AA43" s="21"/>
      <c r="AB43" s="21"/>
      <c r="AC43" s="21"/>
      <c r="AD43" s="21"/>
      <c r="AE43" s="21"/>
      <c r="AF43" s="21"/>
      <c r="AG43" s="21"/>
      <c r="AH43" s="21"/>
      <c r="AI43" s="21"/>
      <c r="AJ43" s="32"/>
    </row>
    <row r="44" spans="2:36">
      <c r="B44" s="32"/>
      <c r="C44" s="22"/>
      <c r="D44" s="32"/>
      <c r="E44" s="46" t="s">
        <v>32</v>
      </c>
      <c r="F44" s="47"/>
      <c r="G44" s="48"/>
      <c r="H44" s="21" t="s">
        <v>33</v>
      </c>
      <c r="I44" s="21"/>
      <c r="J44" s="21"/>
      <c r="K44" s="21"/>
      <c r="L44" s="21"/>
      <c r="M44" s="21"/>
      <c r="N44" s="21"/>
      <c r="O44" s="21"/>
      <c r="P44" s="21"/>
      <c r="Q44" s="21"/>
      <c r="R44" s="21"/>
      <c r="S44" s="21"/>
      <c r="T44" s="21"/>
      <c r="U44" s="21"/>
      <c r="V44" s="21"/>
      <c r="W44" s="21"/>
      <c r="X44" s="21"/>
      <c r="Y44" s="21"/>
      <c r="Z44" s="21"/>
      <c r="AA44" s="21"/>
      <c r="AB44" s="21"/>
      <c r="AC44" s="21"/>
      <c r="AD44" s="21"/>
      <c r="AE44" s="21"/>
      <c r="AF44" s="21"/>
      <c r="AG44" s="21"/>
      <c r="AH44" s="21"/>
      <c r="AI44" s="21"/>
      <c r="AJ44" s="32"/>
    </row>
    <row r="45" spans="2:36" ht="6.75" customHeight="1">
      <c r="B45" s="32"/>
      <c r="C45" s="22"/>
      <c r="D45" s="21"/>
      <c r="E45" s="21"/>
      <c r="F45" s="21"/>
      <c r="G45" s="21"/>
      <c r="H45" s="21"/>
      <c r="I45" s="21"/>
      <c r="J45" s="21"/>
      <c r="K45" s="21"/>
      <c r="L45" s="21"/>
      <c r="M45" s="21"/>
      <c r="N45" s="21"/>
      <c r="O45" s="21"/>
      <c r="P45" s="21"/>
      <c r="Q45" s="21"/>
      <c r="R45" s="21"/>
      <c r="S45" s="21"/>
      <c r="T45" s="21"/>
      <c r="U45" s="21"/>
      <c r="V45" s="21"/>
      <c r="W45" s="21"/>
      <c r="X45" s="21"/>
      <c r="Y45" s="21"/>
      <c r="Z45" s="21"/>
      <c r="AA45" s="21"/>
      <c r="AB45" s="21"/>
      <c r="AC45" s="21"/>
      <c r="AD45" s="21"/>
      <c r="AE45" s="21"/>
      <c r="AF45" s="21"/>
      <c r="AG45" s="21"/>
      <c r="AH45" s="21"/>
      <c r="AI45" s="21"/>
      <c r="AJ45" s="32"/>
    </row>
    <row r="46" spans="2:36">
      <c r="B46" s="32"/>
      <c r="C46" s="22"/>
      <c r="D46" s="21"/>
      <c r="E46" s="21"/>
      <c r="F46" s="21"/>
      <c r="G46" s="21"/>
      <c r="H46" s="21"/>
      <c r="I46" s="21"/>
      <c r="J46" s="21"/>
      <c r="K46" s="21"/>
      <c r="L46" s="21"/>
      <c r="M46" s="21"/>
      <c r="N46" s="21"/>
      <c r="O46" s="21"/>
      <c r="P46" s="21"/>
      <c r="Q46" s="21"/>
      <c r="R46" s="21"/>
      <c r="S46" s="21"/>
      <c r="T46" s="21"/>
      <c r="U46" s="21"/>
      <c r="V46" s="21"/>
      <c r="W46" s="21"/>
      <c r="X46" s="21"/>
      <c r="Y46" s="21"/>
      <c r="Z46" s="21"/>
      <c r="AA46" s="21"/>
      <c r="AB46" s="21"/>
      <c r="AC46" s="21"/>
      <c r="AD46" s="21"/>
      <c r="AE46" s="21"/>
      <c r="AF46" s="21"/>
      <c r="AG46" s="21"/>
      <c r="AH46" s="21"/>
      <c r="AI46" s="21"/>
      <c r="AJ46" s="32"/>
    </row>
    <row r="47" spans="2:36">
      <c r="B47" s="32"/>
      <c r="C47" s="22"/>
      <c r="D47" s="62" t="s">
        <v>34</v>
      </c>
      <c r="E47" s="62"/>
      <c r="F47" s="63"/>
      <c r="G47" s="63"/>
      <c r="H47" s="63"/>
      <c r="I47" s="63"/>
      <c r="J47" s="63"/>
      <c r="K47" s="63"/>
      <c r="L47" s="63"/>
      <c r="M47" s="63"/>
      <c r="N47" s="63"/>
      <c r="O47" s="63"/>
      <c r="P47" s="63"/>
      <c r="Q47" s="63"/>
      <c r="R47" s="63"/>
      <c r="S47" s="63"/>
      <c r="T47" s="63"/>
      <c r="U47" s="63"/>
      <c r="V47" s="63"/>
      <c r="W47" s="63"/>
      <c r="X47" s="63"/>
      <c r="Y47" s="63"/>
      <c r="Z47" s="63"/>
      <c r="AA47" s="63"/>
      <c r="AB47" s="63"/>
      <c r="AC47" s="63"/>
      <c r="AD47" s="63"/>
      <c r="AE47" s="63"/>
      <c r="AF47" s="63"/>
      <c r="AG47" s="63"/>
      <c r="AH47" s="63"/>
      <c r="AI47" s="63"/>
      <c r="AJ47" s="32"/>
    </row>
    <row r="48" spans="2:36" ht="6.6" customHeight="1">
      <c r="B48" s="32"/>
      <c r="C48" s="22"/>
      <c r="D48" s="21"/>
      <c r="E48" s="21"/>
      <c r="F48" s="21"/>
      <c r="G48" s="21"/>
      <c r="H48" s="21"/>
      <c r="I48" s="21"/>
      <c r="J48" s="21"/>
      <c r="K48" s="21"/>
      <c r="L48" s="21"/>
      <c r="M48" s="21"/>
      <c r="N48" s="21"/>
      <c r="O48" s="21"/>
      <c r="P48" s="21"/>
      <c r="Q48" s="21"/>
      <c r="R48" s="21"/>
      <c r="S48" s="21"/>
      <c r="T48" s="21"/>
      <c r="U48" s="21"/>
      <c r="V48" s="21"/>
      <c r="W48" s="21"/>
      <c r="X48" s="21"/>
      <c r="Y48" s="21"/>
      <c r="Z48" s="21"/>
      <c r="AA48" s="21"/>
      <c r="AB48" s="21"/>
      <c r="AC48" s="21"/>
      <c r="AD48" s="21"/>
      <c r="AE48" s="21"/>
      <c r="AF48" s="21"/>
      <c r="AG48" s="21"/>
      <c r="AH48" s="21"/>
      <c r="AI48" s="21"/>
      <c r="AJ48" s="32"/>
    </row>
    <row r="49" spans="2:36">
      <c r="B49" s="32"/>
      <c r="C49" s="22"/>
      <c r="D49" s="21"/>
      <c r="E49" s="45" t="s">
        <v>35</v>
      </c>
      <c r="F49" s="73" t="s">
        <v>36</v>
      </c>
      <c r="G49" s="21"/>
      <c r="H49" s="21"/>
      <c r="I49" s="21"/>
      <c r="J49" s="21"/>
      <c r="K49" s="21"/>
      <c r="L49" s="21"/>
      <c r="M49" s="21"/>
      <c r="N49" s="21"/>
      <c r="O49" s="21"/>
      <c r="P49" s="21"/>
      <c r="Q49" s="21"/>
      <c r="R49" s="21"/>
      <c r="S49" s="21"/>
      <c r="T49" s="21"/>
      <c r="U49" s="21"/>
      <c r="V49" s="21"/>
      <c r="W49" s="21"/>
      <c r="X49" s="21"/>
      <c r="Y49" s="21"/>
      <c r="Z49" s="21"/>
      <c r="AA49" s="21"/>
      <c r="AB49" s="21"/>
      <c r="AC49" s="21"/>
      <c r="AD49" s="21"/>
      <c r="AE49" s="21"/>
      <c r="AF49" s="21"/>
      <c r="AG49" s="21"/>
      <c r="AH49" s="21"/>
      <c r="AI49" s="21"/>
      <c r="AJ49" s="32"/>
    </row>
    <row r="50" spans="2:36" ht="6.6" customHeight="1">
      <c r="B50" s="32"/>
      <c r="C50" s="22"/>
      <c r="D50" s="21"/>
      <c r="E50" s="45"/>
      <c r="F50" s="73"/>
      <c r="G50" s="21"/>
      <c r="H50" s="21"/>
      <c r="I50" s="21"/>
      <c r="J50" s="21"/>
      <c r="K50" s="21"/>
      <c r="L50" s="21"/>
      <c r="M50" s="21"/>
      <c r="N50" s="21"/>
      <c r="O50" s="21"/>
      <c r="P50" s="21"/>
      <c r="Q50" s="21"/>
      <c r="R50" s="21"/>
      <c r="S50" s="21"/>
      <c r="T50" s="21"/>
      <c r="U50" s="21"/>
      <c r="V50" s="21"/>
      <c r="W50" s="21"/>
      <c r="X50" s="21"/>
      <c r="Y50" s="21"/>
      <c r="Z50" s="21"/>
      <c r="AA50" s="21"/>
      <c r="AB50" s="21"/>
      <c r="AC50" s="21"/>
      <c r="AD50" s="21"/>
      <c r="AE50" s="21"/>
      <c r="AF50" s="21"/>
      <c r="AG50" s="21"/>
      <c r="AH50" s="21"/>
      <c r="AI50" s="21"/>
      <c r="AJ50" s="32"/>
    </row>
    <row r="51" spans="2:36">
      <c r="B51" s="32"/>
      <c r="C51" s="22"/>
      <c r="D51" s="21"/>
      <c r="E51" s="45" t="s">
        <v>37</v>
      </c>
      <c r="F51" s="73" t="s">
        <v>38</v>
      </c>
      <c r="G51" s="21"/>
      <c r="H51" s="21"/>
      <c r="I51" s="21"/>
      <c r="J51" s="21"/>
      <c r="K51" s="21"/>
      <c r="L51" s="21"/>
      <c r="M51" s="21"/>
      <c r="N51" s="21"/>
      <c r="O51" s="21"/>
      <c r="P51" s="21"/>
      <c r="Q51" s="21"/>
      <c r="R51" s="21"/>
      <c r="S51" s="21"/>
      <c r="T51" s="21"/>
      <c r="U51" s="21"/>
      <c r="V51" s="21"/>
      <c r="W51" s="21"/>
      <c r="X51" s="21"/>
      <c r="Y51" s="21"/>
      <c r="Z51" s="21"/>
      <c r="AA51" s="21"/>
      <c r="AB51" s="21"/>
      <c r="AC51" s="21"/>
      <c r="AD51" s="21"/>
      <c r="AE51" s="21"/>
      <c r="AF51" s="21"/>
      <c r="AG51" s="21"/>
      <c r="AH51" s="21"/>
      <c r="AI51" s="21"/>
      <c r="AJ51" s="32"/>
    </row>
    <row r="52" spans="2:36">
      <c r="B52" s="32"/>
      <c r="C52" s="22"/>
      <c r="D52" s="21"/>
      <c r="E52" s="45"/>
      <c r="F52" s="94" t="s">
        <v>7</v>
      </c>
      <c r="G52" s="95" t="s">
        <v>39</v>
      </c>
      <c r="H52" s="95"/>
      <c r="I52" s="95"/>
      <c r="J52" s="95"/>
      <c r="K52" s="95"/>
      <c r="L52" s="95"/>
      <c r="M52" s="95"/>
      <c r="N52" s="95"/>
      <c r="O52" s="95"/>
      <c r="P52" s="95"/>
      <c r="Q52" s="95"/>
      <c r="R52" s="95"/>
      <c r="S52" s="95"/>
      <c r="T52" s="95"/>
      <c r="U52" s="95"/>
      <c r="V52" s="95"/>
      <c r="W52" s="95"/>
      <c r="X52" s="95"/>
      <c r="Y52" s="95"/>
      <c r="Z52" s="95"/>
      <c r="AA52" s="95"/>
      <c r="AB52" s="95"/>
      <c r="AC52" s="95"/>
      <c r="AD52" s="95"/>
      <c r="AE52" s="95"/>
      <c r="AF52" s="95"/>
      <c r="AG52" s="21"/>
      <c r="AH52" s="21"/>
      <c r="AI52" s="21"/>
      <c r="AJ52" s="32"/>
    </row>
    <row r="53" spans="2:36">
      <c r="B53" s="32"/>
      <c r="C53" s="22"/>
      <c r="D53" s="21"/>
      <c r="E53" s="45"/>
      <c r="F53" s="110" t="s">
        <v>7</v>
      </c>
      <c r="G53" s="111" t="s">
        <v>40</v>
      </c>
      <c r="H53" s="111"/>
      <c r="I53" s="111"/>
      <c r="J53" s="111"/>
      <c r="K53" s="111"/>
      <c r="L53" s="111"/>
      <c r="M53" s="111"/>
      <c r="N53" s="111"/>
      <c r="O53" s="111"/>
      <c r="P53" s="111"/>
      <c r="Q53" s="111"/>
      <c r="R53" s="111"/>
      <c r="S53" s="111"/>
      <c r="T53" s="111"/>
      <c r="U53" s="111"/>
      <c r="V53" s="111"/>
      <c r="W53" s="111"/>
      <c r="X53" s="111"/>
      <c r="Y53" s="111"/>
      <c r="Z53" s="111"/>
      <c r="AA53" s="111"/>
      <c r="AB53" s="111"/>
      <c r="AC53" s="111"/>
      <c r="AD53" s="111"/>
      <c r="AE53" s="111"/>
      <c r="AF53" s="111"/>
      <c r="AG53" s="32"/>
      <c r="AH53" s="32"/>
      <c r="AI53" s="32"/>
      <c r="AJ53" s="32"/>
    </row>
    <row r="54" spans="2:36">
      <c r="B54" s="32"/>
      <c r="C54" s="22"/>
      <c r="D54" s="21"/>
      <c r="E54" s="45"/>
      <c r="F54" s="110"/>
      <c r="G54" s="111" t="s">
        <v>41</v>
      </c>
      <c r="H54" s="111"/>
      <c r="I54" s="111"/>
      <c r="J54" s="111"/>
      <c r="K54" s="111"/>
      <c r="L54" s="111"/>
      <c r="M54" s="111"/>
      <c r="N54" s="111"/>
      <c r="O54" s="111"/>
      <c r="P54" s="111"/>
      <c r="Q54" s="111"/>
      <c r="R54" s="111"/>
      <c r="S54" s="111"/>
      <c r="T54" s="111"/>
      <c r="U54" s="111"/>
      <c r="V54" s="111"/>
      <c r="W54" s="111"/>
      <c r="X54" s="111"/>
      <c r="Y54" s="111"/>
      <c r="Z54" s="111"/>
      <c r="AA54" s="111"/>
      <c r="AB54" s="111"/>
      <c r="AC54" s="111"/>
      <c r="AD54" s="111"/>
      <c r="AE54" s="111"/>
      <c r="AF54" s="111"/>
      <c r="AG54" s="32"/>
      <c r="AH54" s="32"/>
      <c r="AI54" s="32"/>
      <c r="AJ54" s="32"/>
    </row>
    <row r="55" spans="2:36">
      <c r="B55" s="32"/>
      <c r="C55" s="22"/>
      <c r="D55" s="21"/>
      <c r="E55" s="45"/>
      <c r="F55" s="71" t="s">
        <v>42</v>
      </c>
      <c r="G55" s="72" t="s">
        <v>43</v>
      </c>
      <c r="H55" s="21"/>
      <c r="I55" s="21"/>
      <c r="J55" s="21"/>
      <c r="K55" s="21"/>
      <c r="L55" s="21"/>
      <c r="M55" s="21"/>
      <c r="N55" s="21"/>
      <c r="O55" s="21"/>
      <c r="P55" s="21"/>
      <c r="Q55" s="21"/>
      <c r="R55" s="21"/>
      <c r="S55" s="21"/>
      <c r="T55" s="21"/>
      <c r="U55" s="21"/>
      <c r="V55" s="21"/>
      <c r="W55" s="21"/>
      <c r="X55" s="21"/>
      <c r="Y55" s="21"/>
      <c r="Z55" s="21"/>
      <c r="AA55" s="21"/>
      <c r="AB55" s="21"/>
      <c r="AC55" s="21"/>
      <c r="AD55" s="21"/>
      <c r="AE55" s="21"/>
      <c r="AF55" s="21"/>
      <c r="AG55" s="21"/>
      <c r="AH55" s="21"/>
      <c r="AI55" s="21"/>
      <c r="AJ55" s="32"/>
    </row>
    <row r="56" spans="2:36" ht="6.6" customHeight="1">
      <c r="B56" s="32"/>
      <c r="C56" s="22"/>
      <c r="D56" s="21"/>
      <c r="E56" s="45"/>
      <c r="F56" s="71"/>
      <c r="G56" s="72"/>
      <c r="H56" s="21"/>
      <c r="I56" s="21"/>
      <c r="J56" s="21"/>
      <c r="K56" s="21"/>
      <c r="L56" s="21"/>
      <c r="M56" s="21"/>
      <c r="N56" s="21"/>
      <c r="O56" s="21"/>
      <c r="P56" s="21"/>
      <c r="Q56" s="21"/>
      <c r="R56" s="21"/>
      <c r="S56" s="21"/>
      <c r="T56" s="21"/>
      <c r="U56" s="21"/>
      <c r="V56" s="21"/>
      <c r="W56" s="21"/>
      <c r="X56" s="21"/>
      <c r="Y56" s="21"/>
      <c r="Z56" s="21"/>
      <c r="AA56" s="21"/>
      <c r="AB56" s="21"/>
      <c r="AC56" s="21"/>
      <c r="AD56" s="21"/>
      <c r="AE56" s="21"/>
      <c r="AF56" s="21"/>
      <c r="AG56" s="21"/>
      <c r="AH56" s="21"/>
      <c r="AI56" s="21"/>
      <c r="AJ56" s="32"/>
    </row>
    <row r="57" spans="2:36">
      <c r="B57" s="32"/>
      <c r="C57" s="22"/>
      <c r="D57" s="21"/>
      <c r="E57" s="45" t="s">
        <v>44</v>
      </c>
      <c r="F57" s="73" t="s">
        <v>45</v>
      </c>
      <c r="G57" s="21"/>
      <c r="H57" s="21"/>
      <c r="I57" s="21"/>
      <c r="J57" s="21"/>
      <c r="K57" s="21"/>
      <c r="L57" s="21"/>
      <c r="M57" s="21"/>
      <c r="N57" s="21"/>
      <c r="O57" s="21"/>
      <c r="P57" s="21"/>
      <c r="Q57" s="21"/>
      <c r="R57" s="21"/>
      <c r="S57" s="21"/>
      <c r="T57" s="21"/>
      <c r="U57" s="21"/>
      <c r="V57" s="21"/>
      <c r="W57" s="21"/>
      <c r="X57" s="21"/>
      <c r="Y57" s="21"/>
      <c r="Z57" s="21"/>
      <c r="AA57" s="21"/>
      <c r="AB57" s="21"/>
      <c r="AC57" s="21"/>
      <c r="AD57" s="21"/>
      <c r="AE57" s="21"/>
      <c r="AF57" s="21"/>
      <c r="AG57" s="21"/>
      <c r="AH57" s="21"/>
      <c r="AI57" s="21"/>
      <c r="AJ57" s="32"/>
    </row>
    <row r="58" spans="2:36">
      <c r="B58" s="32"/>
      <c r="C58" s="22"/>
      <c r="D58" s="21"/>
      <c r="E58" s="45"/>
      <c r="F58" s="94" t="s">
        <v>7</v>
      </c>
      <c r="G58" s="95" t="s">
        <v>46</v>
      </c>
      <c r="H58" s="95"/>
      <c r="I58" s="95"/>
      <c r="J58" s="95"/>
      <c r="K58" s="95"/>
      <c r="L58" s="95"/>
      <c r="M58" s="95"/>
      <c r="N58" s="95"/>
      <c r="O58" s="95"/>
      <c r="P58" s="95"/>
      <c r="Q58" s="95"/>
      <c r="R58" s="95"/>
      <c r="S58" s="95"/>
      <c r="T58" s="95"/>
      <c r="U58" s="95"/>
      <c r="V58" s="95"/>
      <c r="W58" s="95"/>
      <c r="X58" s="95"/>
      <c r="Y58" s="95"/>
      <c r="Z58" s="95"/>
      <c r="AA58" s="95"/>
      <c r="AB58" s="95"/>
      <c r="AC58" s="95"/>
      <c r="AD58" s="95"/>
      <c r="AE58" s="95"/>
      <c r="AF58" s="95"/>
      <c r="AG58" s="21"/>
      <c r="AH58" s="21"/>
      <c r="AI58" s="21"/>
      <c r="AJ58" s="32"/>
    </row>
    <row r="59" spans="2:36">
      <c r="B59" s="32"/>
      <c r="C59" s="22"/>
      <c r="D59" s="21"/>
      <c r="E59" s="45"/>
      <c r="F59" s="94" t="s">
        <v>7</v>
      </c>
      <c r="G59" s="95" t="s">
        <v>47</v>
      </c>
      <c r="H59" s="95"/>
      <c r="I59" s="95"/>
      <c r="J59" s="95"/>
      <c r="K59" s="95"/>
      <c r="L59" s="95"/>
      <c r="M59" s="95"/>
      <c r="N59" s="95"/>
      <c r="O59" s="95"/>
      <c r="P59" s="95"/>
      <c r="Q59" s="95"/>
      <c r="R59" s="95"/>
      <c r="S59" s="95"/>
      <c r="T59" s="95"/>
      <c r="U59" s="95"/>
      <c r="V59" s="95"/>
      <c r="W59" s="95"/>
      <c r="X59" s="95"/>
      <c r="Y59" s="95"/>
      <c r="Z59" s="95"/>
      <c r="AA59" s="95"/>
      <c r="AB59" s="95"/>
      <c r="AC59" s="95"/>
      <c r="AD59" s="95"/>
      <c r="AE59" s="95"/>
      <c r="AF59" s="95"/>
      <c r="AG59" s="21"/>
      <c r="AH59" s="21"/>
      <c r="AI59" s="21"/>
      <c r="AJ59" s="32"/>
    </row>
    <row r="60" spans="2:36">
      <c r="B60" s="32"/>
      <c r="C60" s="22"/>
      <c r="D60" s="21"/>
      <c r="E60" s="45"/>
      <c r="F60" s="94"/>
      <c r="G60" s="95" t="s">
        <v>48</v>
      </c>
      <c r="H60" s="95"/>
      <c r="I60" s="95"/>
      <c r="J60" s="95"/>
      <c r="K60" s="95"/>
      <c r="L60" s="95"/>
      <c r="M60" s="95"/>
      <c r="N60" s="95"/>
      <c r="O60" s="95"/>
      <c r="P60" s="95"/>
      <c r="Q60" s="95"/>
      <c r="R60" s="95"/>
      <c r="S60" s="95"/>
      <c r="T60" s="95"/>
      <c r="U60" s="95"/>
      <c r="V60" s="95"/>
      <c r="W60" s="95"/>
      <c r="X60" s="95"/>
      <c r="Y60" s="95"/>
      <c r="Z60" s="95"/>
      <c r="AA60" s="95"/>
      <c r="AB60" s="95"/>
      <c r="AC60" s="95"/>
      <c r="AD60" s="95"/>
      <c r="AE60" s="95"/>
      <c r="AF60" s="95"/>
      <c r="AG60" s="21"/>
      <c r="AH60" s="21"/>
      <c r="AI60" s="21"/>
      <c r="AJ60" s="32"/>
    </row>
    <row r="61" spans="2:36">
      <c r="B61" s="32"/>
      <c r="C61" s="22"/>
      <c r="D61" s="21"/>
      <c r="E61" s="45"/>
      <c r="F61" s="94"/>
      <c r="G61" s="95" t="s">
        <v>49</v>
      </c>
      <c r="H61" s="95"/>
      <c r="I61" s="95"/>
      <c r="J61" s="95"/>
      <c r="K61" s="95"/>
      <c r="L61" s="95"/>
      <c r="M61" s="95"/>
      <c r="N61" s="95"/>
      <c r="O61" s="95"/>
      <c r="P61" s="95"/>
      <c r="Q61" s="95"/>
      <c r="R61" s="95"/>
      <c r="S61" s="95"/>
      <c r="T61" s="95"/>
      <c r="U61" s="95"/>
      <c r="V61" s="95"/>
      <c r="W61" s="95"/>
      <c r="X61" s="95"/>
      <c r="Y61" s="95"/>
      <c r="Z61" s="95"/>
      <c r="AA61" s="95"/>
      <c r="AB61" s="95"/>
      <c r="AC61" s="95"/>
      <c r="AD61" s="95"/>
      <c r="AE61" s="95"/>
      <c r="AF61" s="95"/>
      <c r="AG61" s="21"/>
      <c r="AH61" s="21"/>
      <c r="AI61" s="21"/>
      <c r="AJ61" s="32"/>
    </row>
    <row r="62" spans="2:36">
      <c r="B62" s="32"/>
      <c r="C62" s="22"/>
      <c r="D62" s="21"/>
      <c r="E62" s="45"/>
      <c r="F62" s="71" t="s">
        <v>42</v>
      </c>
      <c r="G62" s="72" t="s">
        <v>50</v>
      </c>
      <c r="H62" s="95"/>
      <c r="I62" s="95"/>
      <c r="J62" s="95"/>
      <c r="K62" s="95"/>
      <c r="L62" s="95"/>
      <c r="M62" s="95"/>
      <c r="N62" s="95"/>
      <c r="O62" s="95"/>
      <c r="P62" s="95"/>
      <c r="Q62" s="95"/>
      <c r="R62" s="95"/>
      <c r="S62" s="95"/>
      <c r="T62" s="95"/>
      <c r="U62" s="95"/>
      <c r="V62" s="95"/>
      <c r="W62" s="95"/>
      <c r="X62" s="95"/>
      <c r="Y62" s="95"/>
      <c r="Z62" s="95"/>
      <c r="AA62" s="95"/>
      <c r="AB62" s="95"/>
      <c r="AC62" s="95"/>
      <c r="AD62" s="95"/>
      <c r="AE62" s="95"/>
      <c r="AF62" s="95"/>
      <c r="AG62" s="21"/>
      <c r="AH62" s="21"/>
      <c r="AI62" s="21"/>
      <c r="AJ62" s="32"/>
    </row>
    <row r="63" spans="2:36">
      <c r="B63" s="32"/>
      <c r="C63" s="22"/>
      <c r="D63" s="21"/>
      <c r="E63" s="45"/>
      <c r="F63" s="71" t="s">
        <v>42</v>
      </c>
      <c r="G63" s="72" t="s">
        <v>51</v>
      </c>
      <c r="H63" s="21"/>
      <c r="I63" s="21"/>
      <c r="J63" s="21"/>
      <c r="K63" s="21"/>
      <c r="L63" s="21"/>
      <c r="M63" s="21"/>
      <c r="N63" s="21"/>
      <c r="O63" s="21"/>
      <c r="P63" s="21"/>
      <c r="Q63" s="21"/>
      <c r="R63" s="21"/>
      <c r="S63" s="21"/>
      <c r="T63" s="21"/>
      <c r="U63" s="21"/>
      <c r="V63" s="21"/>
      <c r="W63" s="21"/>
      <c r="X63" s="21"/>
      <c r="Y63" s="21"/>
      <c r="Z63" s="21"/>
      <c r="AA63" s="21"/>
      <c r="AB63" s="21"/>
      <c r="AC63" s="21"/>
      <c r="AD63" s="21"/>
      <c r="AE63" s="21"/>
      <c r="AF63" s="21"/>
      <c r="AG63" s="21"/>
      <c r="AH63" s="21"/>
      <c r="AI63" s="21"/>
      <c r="AJ63" s="32"/>
    </row>
    <row r="64" spans="2:36" ht="6.6" customHeight="1">
      <c r="B64" s="32"/>
      <c r="C64" s="22"/>
      <c r="D64" s="21"/>
      <c r="E64" s="45"/>
      <c r="F64" s="71"/>
      <c r="G64" s="72"/>
      <c r="H64" s="21"/>
      <c r="I64" s="21"/>
      <c r="J64" s="21"/>
      <c r="K64" s="21"/>
      <c r="L64" s="21"/>
      <c r="M64" s="21"/>
      <c r="N64" s="21"/>
      <c r="O64" s="21"/>
      <c r="P64" s="21"/>
      <c r="Q64" s="21"/>
      <c r="R64" s="21"/>
      <c r="S64" s="21"/>
      <c r="T64" s="21"/>
      <c r="U64" s="21"/>
      <c r="V64" s="21"/>
      <c r="W64" s="21"/>
      <c r="X64" s="21"/>
      <c r="Y64" s="21"/>
      <c r="Z64" s="21"/>
      <c r="AA64" s="21"/>
      <c r="AB64" s="21"/>
      <c r="AC64" s="21"/>
      <c r="AD64" s="21"/>
      <c r="AE64" s="21"/>
      <c r="AF64" s="21"/>
      <c r="AG64" s="21"/>
      <c r="AH64" s="21"/>
      <c r="AI64" s="21"/>
      <c r="AJ64" s="32"/>
    </row>
    <row r="65" spans="2:36">
      <c r="B65" s="32"/>
      <c r="C65" s="22"/>
      <c r="D65" s="21"/>
      <c r="E65" s="45" t="s">
        <v>52</v>
      </c>
      <c r="F65" s="73" t="s">
        <v>53</v>
      </c>
      <c r="G65" s="21"/>
      <c r="H65" s="21"/>
      <c r="I65" s="21"/>
      <c r="J65" s="21"/>
      <c r="K65" s="21"/>
      <c r="L65" s="21"/>
      <c r="M65" s="21"/>
      <c r="N65" s="21"/>
      <c r="O65" s="21"/>
      <c r="P65" s="21"/>
      <c r="Q65" s="21"/>
      <c r="R65" s="21"/>
      <c r="S65" s="21"/>
      <c r="T65" s="21"/>
      <c r="U65" s="21"/>
      <c r="V65" s="21"/>
      <c r="W65" s="21"/>
      <c r="X65" s="21"/>
      <c r="Y65" s="21"/>
      <c r="Z65" s="21"/>
      <c r="AA65" s="21"/>
      <c r="AB65" s="21"/>
      <c r="AC65" s="21"/>
      <c r="AD65" s="21"/>
      <c r="AE65" s="21"/>
      <c r="AF65" s="21"/>
      <c r="AG65" s="21"/>
      <c r="AH65" s="21"/>
      <c r="AI65" s="21"/>
      <c r="AJ65" s="32"/>
    </row>
    <row r="66" spans="2:36">
      <c r="B66" s="32"/>
      <c r="C66" s="22"/>
      <c r="D66" s="21"/>
      <c r="E66" s="45"/>
      <c r="F66" s="94" t="s">
        <v>7</v>
      </c>
      <c r="G66" s="95" t="s">
        <v>54</v>
      </c>
      <c r="H66" s="95"/>
      <c r="I66" s="95"/>
      <c r="J66" s="21"/>
      <c r="K66" s="21"/>
      <c r="L66" s="21"/>
      <c r="M66" s="21"/>
      <c r="N66" s="21"/>
      <c r="O66" s="21"/>
      <c r="P66" s="21"/>
      <c r="Q66" s="21"/>
      <c r="R66" s="21"/>
      <c r="S66" s="21"/>
      <c r="T66" s="21"/>
      <c r="U66" s="21"/>
      <c r="V66" s="21"/>
      <c r="W66" s="21"/>
      <c r="X66" s="21"/>
      <c r="Y66" s="21"/>
      <c r="Z66" s="21"/>
      <c r="AA66" s="21"/>
      <c r="AB66" s="21"/>
      <c r="AC66" s="21"/>
      <c r="AD66" s="21"/>
      <c r="AE66" s="21"/>
      <c r="AF66" s="21"/>
      <c r="AG66" s="21"/>
      <c r="AH66" s="21"/>
      <c r="AI66" s="21"/>
      <c r="AJ66" s="32"/>
    </row>
    <row r="67" spans="2:36">
      <c r="B67" s="32"/>
      <c r="C67" s="22"/>
      <c r="D67" s="21"/>
      <c r="E67" s="45"/>
      <c r="F67" s="94" t="s">
        <v>7</v>
      </c>
      <c r="G67" s="95" t="s">
        <v>55</v>
      </c>
      <c r="H67" s="95"/>
      <c r="I67" s="95"/>
      <c r="J67" s="21"/>
      <c r="K67" s="21"/>
      <c r="L67" s="21"/>
      <c r="M67" s="21"/>
      <c r="N67" s="21"/>
      <c r="O67" s="21"/>
      <c r="P67" s="21"/>
      <c r="Q67" s="21"/>
      <c r="R67" s="21"/>
      <c r="S67" s="21"/>
      <c r="T67" s="21"/>
      <c r="U67" s="21"/>
      <c r="V67" s="21"/>
      <c r="W67" s="21"/>
      <c r="X67" s="21"/>
      <c r="Y67" s="21"/>
      <c r="Z67" s="21"/>
      <c r="AA67" s="21"/>
      <c r="AB67" s="21"/>
      <c r="AC67" s="21"/>
      <c r="AD67" s="21"/>
      <c r="AE67" s="21"/>
      <c r="AF67" s="21"/>
      <c r="AG67" s="21"/>
      <c r="AH67" s="21"/>
      <c r="AI67" s="21"/>
      <c r="AJ67" s="32"/>
    </row>
    <row r="68" spans="2:36">
      <c r="B68" s="32"/>
      <c r="C68" s="22"/>
      <c r="D68" s="21"/>
      <c r="E68" s="45"/>
      <c r="F68" s="94" t="s">
        <v>7</v>
      </c>
      <c r="G68" s="95" t="s">
        <v>56</v>
      </c>
      <c r="H68" s="95"/>
      <c r="I68" s="95"/>
      <c r="J68" s="21"/>
      <c r="K68" s="21"/>
      <c r="L68" s="21"/>
      <c r="M68" s="21"/>
      <c r="N68" s="21"/>
      <c r="O68" s="21"/>
      <c r="P68" s="21"/>
      <c r="Q68" s="21"/>
      <c r="R68" s="21"/>
      <c r="S68" s="21"/>
      <c r="T68" s="21"/>
      <c r="U68" s="21"/>
      <c r="V68" s="21"/>
      <c r="W68" s="21"/>
      <c r="X68" s="21"/>
      <c r="Y68" s="21"/>
      <c r="Z68" s="21"/>
      <c r="AA68" s="21"/>
      <c r="AB68" s="21"/>
      <c r="AC68" s="21"/>
      <c r="AD68" s="21"/>
      <c r="AE68" s="21"/>
      <c r="AF68" s="21"/>
      <c r="AG68" s="21"/>
      <c r="AH68" s="21"/>
      <c r="AI68" s="21"/>
      <c r="AJ68" s="32"/>
    </row>
    <row r="69" spans="2:36">
      <c r="B69" s="32"/>
      <c r="C69" s="22"/>
      <c r="D69" s="21"/>
      <c r="E69" s="45"/>
      <c r="F69" s="94"/>
      <c r="G69" s="111" t="s">
        <v>57</v>
      </c>
      <c r="H69" s="111"/>
      <c r="I69" s="111"/>
      <c r="J69" s="32"/>
      <c r="K69" s="32"/>
      <c r="L69" s="32"/>
      <c r="M69" s="32"/>
      <c r="N69" s="32"/>
      <c r="O69" s="32"/>
      <c r="P69" s="32"/>
      <c r="Q69" s="32"/>
      <c r="R69" s="32"/>
      <c r="S69" s="32"/>
      <c r="T69" s="32"/>
      <c r="U69" s="32"/>
      <c r="V69" s="32"/>
      <c r="W69" s="32"/>
      <c r="X69" s="32"/>
      <c r="Y69" s="32"/>
      <c r="Z69" s="32"/>
      <c r="AA69" s="32"/>
      <c r="AB69" s="32"/>
      <c r="AC69" s="32"/>
      <c r="AD69" s="32"/>
      <c r="AE69" s="32"/>
      <c r="AF69" s="32"/>
      <c r="AG69" s="32"/>
      <c r="AH69" s="32"/>
      <c r="AI69" s="32"/>
      <c r="AJ69" s="32"/>
    </row>
    <row r="70" spans="2:36">
      <c r="B70" s="32"/>
      <c r="C70" s="22"/>
      <c r="D70" s="21"/>
      <c r="E70" s="45"/>
      <c r="F70" s="94"/>
      <c r="G70" s="111" t="s">
        <v>58</v>
      </c>
      <c r="H70" s="111"/>
      <c r="I70" s="111"/>
      <c r="J70" s="32"/>
      <c r="K70" s="32"/>
      <c r="L70" s="32"/>
      <c r="M70" s="32"/>
      <c r="N70" s="32"/>
      <c r="O70" s="32"/>
      <c r="P70" s="32"/>
      <c r="Q70" s="32"/>
      <c r="R70" s="32"/>
      <c r="S70" s="32"/>
      <c r="T70" s="32"/>
      <c r="U70" s="32"/>
      <c r="V70" s="32"/>
      <c r="W70" s="32"/>
      <c r="X70" s="32"/>
      <c r="Y70" s="32"/>
      <c r="Z70" s="32"/>
      <c r="AA70" s="32"/>
      <c r="AB70" s="32"/>
      <c r="AC70" s="32"/>
      <c r="AD70" s="32"/>
      <c r="AE70" s="32"/>
      <c r="AF70" s="32"/>
      <c r="AG70" s="32"/>
      <c r="AH70" s="32"/>
      <c r="AI70" s="32"/>
      <c r="AJ70" s="32"/>
    </row>
    <row r="71" spans="2:36">
      <c r="B71" s="32"/>
      <c r="C71" s="22"/>
      <c r="D71" s="21"/>
      <c r="E71" s="45"/>
      <c r="F71" s="94"/>
      <c r="G71" s="111" t="s">
        <v>59</v>
      </c>
      <c r="H71" s="111"/>
      <c r="I71" s="111"/>
      <c r="J71" s="32"/>
      <c r="K71" s="32"/>
      <c r="L71" s="32"/>
      <c r="M71" s="32"/>
      <c r="N71" s="32"/>
      <c r="O71" s="32"/>
      <c r="P71" s="32"/>
      <c r="Q71" s="32"/>
      <c r="R71" s="32"/>
      <c r="S71" s="32"/>
      <c r="T71" s="32"/>
      <c r="U71" s="32"/>
      <c r="V71" s="32"/>
      <c r="W71" s="32"/>
      <c r="X71" s="32"/>
      <c r="Y71" s="32"/>
      <c r="Z71" s="32"/>
      <c r="AA71" s="32"/>
      <c r="AB71" s="32"/>
      <c r="AC71" s="32"/>
      <c r="AD71" s="32"/>
      <c r="AE71" s="32"/>
      <c r="AF71" s="32"/>
      <c r="AG71" s="32"/>
      <c r="AH71" s="32"/>
      <c r="AI71" s="32"/>
      <c r="AJ71" s="32"/>
    </row>
    <row r="72" spans="2:36">
      <c r="B72" s="32"/>
      <c r="C72" s="22"/>
      <c r="D72" s="21"/>
      <c r="E72" s="45"/>
      <c r="F72" s="94" t="s">
        <v>7</v>
      </c>
      <c r="G72" s="95" t="s">
        <v>47</v>
      </c>
      <c r="H72" s="95"/>
      <c r="I72" s="95"/>
      <c r="J72" s="21"/>
      <c r="K72" s="21"/>
      <c r="L72" s="21"/>
      <c r="M72" s="21"/>
      <c r="N72" s="21"/>
      <c r="O72" s="21"/>
      <c r="P72" s="21"/>
      <c r="Q72" s="21"/>
      <c r="R72" s="21"/>
      <c r="S72" s="21"/>
      <c r="T72" s="21"/>
      <c r="U72" s="21"/>
      <c r="V72" s="21"/>
      <c r="W72" s="21"/>
      <c r="X72" s="21"/>
      <c r="Y72" s="21"/>
      <c r="Z72" s="21"/>
      <c r="AA72" s="21"/>
      <c r="AB72" s="21"/>
      <c r="AC72" s="21"/>
      <c r="AD72" s="21"/>
      <c r="AE72" s="21"/>
      <c r="AF72" s="21"/>
      <c r="AG72" s="21"/>
      <c r="AH72" s="21"/>
      <c r="AI72" s="21"/>
      <c r="AJ72" s="32"/>
    </row>
    <row r="73" spans="2:36">
      <c r="B73" s="32"/>
      <c r="C73" s="22"/>
      <c r="D73" s="21"/>
      <c r="E73" s="45"/>
      <c r="F73" s="94"/>
      <c r="G73" s="95" t="s">
        <v>60</v>
      </c>
      <c r="H73" s="95"/>
      <c r="I73" s="95"/>
      <c r="J73" s="21"/>
      <c r="K73" s="21"/>
      <c r="L73" s="21"/>
      <c r="M73" s="21"/>
      <c r="N73" s="21"/>
      <c r="O73" s="21"/>
      <c r="P73" s="21"/>
      <c r="Q73" s="21"/>
      <c r="R73" s="21"/>
      <c r="S73" s="21"/>
      <c r="T73" s="21"/>
      <c r="U73" s="21"/>
      <c r="V73" s="21"/>
      <c r="W73" s="21"/>
      <c r="X73" s="21"/>
      <c r="Y73" s="21"/>
      <c r="Z73" s="21"/>
      <c r="AA73" s="21"/>
      <c r="AB73" s="21"/>
      <c r="AC73" s="21"/>
      <c r="AD73" s="21"/>
      <c r="AE73" s="21"/>
      <c r="AF73" s="21"/>
      <c r="AG73" s="21"/>
      <c r="AH73" s="21"/>
      <c r="AI73" s="21"/>
      <c r="AJ73" s="32"/>
    </row>
    <row r="74" spans="2:36">
      <c r="B74" s="32"/>
      <c r="C74" s="22"/>
      <c r="D74" s="21"/>
      <c r="E74" s="45"/>
      <c r="F74" s="94"/>
      <c r="G74" s="95" t="s">
        <v>49</v>
      </c>
      <c r="H74" s="95"/>
      <c r="I74" s="95"/>
      <c r="J74" s="21"/>
      <c r="K74" s="21"/>
      <c r="L74" s="21"/>
      <c r="M74" s="21"/>
      <c r="N74" s="21"/>
      <c r="O74" s="21"/>
      <c r="P74" s="21"/>
      <c r="Q74" s="21"/>
      <c r="R74" s="21"/>
      <c r="S74" s="21"/>
      <c r="T74" s="21"/>
      <c r="U74" s="21"/>
      <c r="V74" s="21"/>
      <c r="W74" s="21"/>
      <c r="X74" s="21"/>
      <c r="Y74" s="21"/>
      <c r="Z74" s="21"/>
      <c r="AA74" s="21"/>
      <c r="AB74" s="21"/>
      <c r="AC74" s="21"/>
      <c r="AD74" s="21"/>
      <c r="AE74" s="21"/>
      <c r="AF74" s="21"/>
      <c r="AG74" s="21"/>
      <c r="AH74" s="21"/>
      <c r="AI74" s="21"/>
      <c r="AJ74" s="32"/>
    </row>
    <row r="75" spans="2:36">
      <c r="B75" s="32"/>
      <c r="C75" s="22"/>
      <c r="D75" s="21"/>
      <c r="E75" s="45"/>
      <c r="F75" s="71" t="s">
        <v>42</v>
      </c>
      <c r="G75" s="72" t="s">
        <v>51</v>
      </c>
      <c r="H75" s="21"/>
      <c r="I75" s="21"/>
      <c r="J75" s="21"/>
      <c r="K75" s="21"/>
      <c r="L75" s="21"/>
      <c r="M75" s="21"/>
      <c r="N75" s="21"/>
      <c r="O75" s="21"/>
      <c r="P75" s="21"/>
      <c r="Q75" s="21"/>
      <c r="R75" s="21"/>
      <c r="S75" s="21"/>
      <c r="T75" s="21"/>
      <c r="U75" s="21"/>
      <c r="V75" s="21"/>
      <c r="W75" s="21"/>
      <c r="X75" s="21"/>
      <c r="Y75" s="21"/>
      <c r="Z75" s="21"/>
      <c r="AA75" s="21"/>
      <c r="AB75" s="21"/>
      <c r="AC75" s="21"/>
      <c r="AD75" s="21"/>
      <c r="AE75" s="21"/>
      <c r="AF75" s="21"/>
      <c r="AG75" s="21"/>
      <c r="AH75" s="21"/>
      <c r="AI75" s="21"/>
      <c r="AJ75" s="32"/>
    </row>
    <row r="76" spans="2:36" ht="6.6" customHeight="1">
      <c r="B76" s="32"/>
      <c r="C76" s="22"/>
      <c r="D76" s="21"/>
      <c r="E76" s="45"/>
      <c r="F76" s="71"/>
      <c r="G76" s="72"/>
      <c r="H76" s="21"/>
      <c r="I76" s="21"/>
      <c r="J76" s="21"/>
      <c r="K76" s="21"/>
      <c r="L76" s="21"/>
      <c r="M76" s="21"/>
      <c r="N76" s="21"/>
      <c r="O76" s="21"/>
      <c r="P76" s="21"/>
      <c r="Q76" s="21"/>
      <c r="R76" s="21"/>
      <c r="S76" s="21"/>
      <c r="T76" s="21"/>
      <c r="U76" s="21"/>
      <c r="V76" s="21"/>
      <c r="W76" s="21"/>
      <c r="X76" s="21"/>
      <c r="Y76" s="21"/>
      <c r="Z76" s="21"/>
      <c r="AA76" s="21"/>
      <c r="AB76" s="21"/>
      <c r="AC76" s="21"/>
      <c r="AD76" s="21"/>
      <c r="AE76" s="21"/>
      <c r="AF76" s="21"/>
      <c r="AG76" s="21"/>
      <c r="AH76" s="21"/>
      <c r="AI76" s="21"/>
      <c r="AJ76" s="32"/>
    </row>
    <row r="77" spans="2:36">
      <c r="B77" s="32"/>
      <c r="C77" s="22"/>
      <c r="D77" s="21"/>
      <c r="E77" s="45" t="s">
        <v>61</v>
      </c>
      <c r="F77" s="73" t="s">
        <v>62</v>
      </c>
      <c r="G77" s="21"/>
      <c r="H77" s="21"/>
      <c r="I77" s="21"/>
      <c r="J77" s="21"/>
      <c r="K77" s="21"/>
      <c r="L77" s="21"/>
      <c r="M77" s="21"/>
      <c r="N77" s="21"/>
      <c r="O77" s="21"/>
      <c r="P77" s="21"/>
      <c r="Q77" s="21"/>
      <c r="R77" s="21"/>
      <c r="S77" s="21"/>
      <c r="T77" s="21"/>
      <c r="U77" s="21"/>
      <c r="V77" s="21"/>
      <c r="W77" s="21"/>
      <c r="X77" s="21"/>
      <c r="Y77" s="21"/>
      <c r="Z77" s="21"/>
      <c r="AA77" s="21"/>
      <c r="AB77" s="21"/>
      <c r="AC77" s="21"/>
      <c r="AD77" s="21"/>
      <c r="AE77" s="21"/>
      <c r="AF77" s="21"/>
      <c r="AG77" s="21"/>
      <c r="AH77" s="21"/>
      <c r="AI77" s="21"/>
      <c r="AJ77" s="32"/>
    </row>
    <row r="78" spans="2:36">
      <c r="B78" s="32"/>
      <c r="C78" s="22"/>
      <c r="D78" s="21"/>
      <c r="E78" s="23"/>
      <c r="F78" s="94" t="s">
        <v>7</v>
      </c>
      <c r="G78" s="95" t="s">
        <v>63</v>
      </c>
      <c r="H78" s="95"/>
      <c r="I78" s="21"/>
      <c r="J78" s="21"/>
      <c r="K78" s="21"/>
      <c r="L78" s="21"/>
      <c r="M78" s="21"/>
      <c r="N78" s="21"/>
      <c r="O78" s="21"/>
      <c r="P78" s="21"/>
      <c r="Q78" s="21"/>
      <c r="R78" s="21"/>
      <c r="S78" s="21"/>
      <c r="T78" s="21"/>
      <c r="U78" s="21"/>
      <c r="V78" s="21"/>
      <c r="W78" s="21"/>
      <c r="X78" s="21"/>
      <c r="Y78" s="21"/>
      <c r="Z78" s="21"/>
      <c r="AA78" s="21"/>
      <c r="AB78" s="21"/>
      <c r="AC78" s="21"/>
      <c r="AD78" s="21"/>
      <c r="AE78" s="21"/>
      <c r="AF78" s="21"/>
      <c r="AG78" s="21"/>
      <c r="AH78" s="21"/>
      <c r="AI78" s="21"/>
      <c r="AJ78" s="32"/>
    </row>
    <row r="79" spans="2:36">
      <c r="B79" s="32"/>
      <c r="C79" s="22"/>
      <c r="D79" s="21"/>
      <c r="E79" s="23"/>
      <c r="F79" s="94"/>
      <c r="G79" s="94" t="s">
        <v>7</v>
      </c>
      <c r="H79" s="95" t="s">
        <v>64</v>
      </c>
      <c r="I79" s="21"/>
      <c r="J79" s="21"/>
      <c r="K79" s="21"/>
      <c r="L79" s="21"/>
      <c r="M79" s="21"/>
      <c r="N79" s="21"/>
      <c r="O79" s="21"/>
      <c r="P79" s="21"/>
      <c r="Q79" s="21"/>
      <c r="R79" s="21"/>
      <c r="S79" s="21"/>
      <c r="T79" s="21"/>
      <c r="U79" s="21"/>
      <c r="V79" s="21"/>
      <c r="W79" s="21"/>
      <c r="X79" s="21"/>
      <c r="Y79" s="21"/>
      <c r="Z79" s="21"/>
      <c r="AA79" s="21"/>
      <c r="AB79" s="21"/>
      <c r="AC79" s="21"/>
      <c r="AD79" s="21"/>
      <c r="AE79" s="21"/>
      <c r="AF79" s="21"/>
      <c r="AG79" s="21"/>
      <c r="AH79" s="21"/>
      <c r="AI79" s="21"/>
      <c r="AJ79" s="32"/>
    </row>
    <row r="80" spans="2:36">
      <c r="B80" s="32"/>
      <c r="C80" s="22"/>
      <c r="D80" s="21"/>
      <c r="E80" s="23"/>
      <c r="F80" s="95"/>
      <c r="G80" s="94" t="s">
        <v>7</v>
      </c>
      <c r="H80" s="95" t="s">
        <v>65</v>
      </c>
      <c r="I80" s="21"/>
      <c r="J80" s="21"/>
      <c r="K80" s="21"/>
      <c r="L80" s="21"/>
      <c r="M80" s="21"/>
      <c r="N80" s="21"/>
      <c r="O80" s="21"/>
      <c r="P80" s="21"/>
      <c r="Q80" s="21"/>
      <c r="R80" s="21"/>
      <c r="S80" s="21"/>
      <c r="T80" s="21"/>
      <c r="U80" s="21"/>
      <c r="V80" s="21"/>
      <c r="W80" s="21"/>
      <c r="X80" s="21"/>
      <c r="Y80" s="21"/>
      <c r="Z80" s="21"/>
      <c r="AA80" s="21"/>
      <c r="AB80" s="21"/>
      <c r="AC80" s="21"/>
      <c r="AD80" s="21"/>
      <c r="AE80" s="21"/>
      <c r="AF80" s="21"/>
      <c r="AG80" s="21"/>
      <c r="AH80" s="21"/>
      <c r="AI80" s="21"/>
      <c r="AJ80" s="32"/>
    </row>
    <row r="81" spans="2:36">
      <c r="B81" s="32"/>
      <c r="C81" s="22"/>
      <c r="D81" s="21"/>
      <c r="E81" s="23"/>
      <c r="F81" s="95"/>
      <c r="G81" s="94" t="s">
        <v>7</v>
      </c>
      <c r="H81" s="95" t="s">
        <v>66</v>
      </c>
      <c r="I81" s="21"/>
      <c r="J81" s="21"/>
      <c r="K81" s="21"/>
      <c r="L81" s="21"/>
      <c r="M81" s="21"/>
      <c r="N81" s="21"/>
      <c r="O81" s="21"/>
      <c r="P81" s="21"/>
      <c r="Q81" s="21"/>
      <c r="R81" s="21"/>
      <c r="S81" s="21"/>
      <c r="T81" s="21"/>
      <c r="U81" s="21"/>
      <c r="V81" s="21"/>
      <c r="W81" s="21"/>
      <c r="X81" s="21"/>
      <c r="Y81" s="21"/>
      <c r="Z81" s="21"/>
      <c r="AA81" s="21"/>
      <c r="AB81" s="21"/>
      <c r="AC81" s="21"/>
      <c r="AD81" s="21"/>
      <c r="AE81" s="21"/>
      <c r="AF81" s="21"/>
      <c r="AG81" s="21"/>
      <c r="AH81" s="21"/>
      <c r="AI81" s="21"/>
      <c r="AJ81" s="32"/>
    </row>
    <row r="82" spans="2:36">
      <c r="B82" s="32"/>
      <c r="C82" s="22"/>
      <c r="D82" s="21"/>
      <c r="E82" s="23"/>
      <c r="F82" s="95"/>
      <c r="G82" s="94" t="s">
        <v>7</v>
      </c>
      <c r="H82" s="95" t="s">
        <v>67</v>
      </c>
      <c r="I82" s="21"/>
      <c r="J82" s="21"/>
      <c r="K82" s="21"/>
      <c r="L82" s="21"/>
      <c r="M82" s="21"/>
      <c r="N82" s="21"/>
      <c r="O82" s="21"/>
      <c r="P82" s="21"/>
      <c r="Q82" s="21"/>
      <c r="R82" s="21"/>
      <c r="S82" s="21"/>
      <c r="T82" s="21"/>
      <c r="U82" s="21"/>
      <c r="V82" s="21"/>
      <c r="W82" s="21"/>
      <c r="X82" s="21"/>
      <c r="Y82" s="21"/>
      <c r="Z82" s="21"/>
      <c r="AA82" s="21"/>
      <c r="AB82" s="21"/>
      <c r="AC82" s="21"/>
      <c r="AD82" s="21"/>
      <c r="AE82" s="21"/>
      <c r="AF82" s="21"/>
      <c r="AG82" s="21"/>
      <c r="AH82" s="21"/>
      <c r="AI82" s="21"/>
      <c r="AJ82" s="32"/>
    </row>
    <row r="83" spans="2:36">
      <c r="B83" s="32"/>
      <c r="C83" s="22"/>
      <c r="D83" s="21"/>
      <c r="E83" s="23"/>
      <c r="F83" s="95"/>
      <c r="G83" s="94" t="s">
        <v>7</v>
      </c>
      <c r="H83" s="95" t="s">
        <v>68</v>
      </c>
      <c r="I83" s="21"/>
      <c r="J83" s="21"/>
      <c r="K83" s="21"/>
      <c r="L83" s="21"/>
      <c r="M83" s="21"/>
      <c r="N83" s="21"/>
      <c r="O83" s="21"/>
      <c r="P83" s="21"/>
      <c r="Q83" s="21"/>
      <c r="R83" s="21"/>
      <c r="S83" s="21"/>
      <c r="T83" s="21"/>
      <c r="U83" s="21"/>
      <c r="V83" s="21"/>
      <c r="W83" s="21"/>
      <c r="X83" s="21"/>
      <c r="Y83" s="21"/>
      <c r="Z83" s="21"/>
      <c r="AA83" s="21"/>
      <c r="AB83" s="21"/>
      <c r="AC83" s="21"/>
      <c r="AD83" s="21"/>
      <c r="AE83" s="21"/>
      <c r="AF83" s="21"/>
      <c r="AG83" s="21"/>
      <c r="AH83" s="21"/>
      <c r="AI83" s="21"/>
      <c r="AJ83" s="32"/>
    </row>
    <row r="84" spans="2:36">
      <c r="B84" s="32"/>
      <c r="C84" s="22"/>
      <c r="D84" s="21"/>
      <c r="E84" s="23"/>
      <c r="F84" s="95"/>
      <c r="G84" s="94" t="s">
        <v>7</v>
      </c>
      <c r="H84" s="95" t="s">
        <v>69</v>
      </c>
      <c r="I84" s="21"/>
      <c r="J84" s="21"/>
      <c r="K84" s="21"/>
      <c r="L84" s="21"/>
      <c r="M84" s="21"/>
      <c r="N84" s="21"/>
      <c r="O84" s="21"/>
      <c r="P84" s="21"/>
      <c r="Q84" s="21"/>
      <c r="R84" s="21"/>
      <c r="S84" s="21"/>
      <c r="T84" s="21"/>
      <c r="U84" s="21"/>
      <c r="V84" s="21"/>
      <c r="W84" s="21"/>
      <c r="X84" s="21"/>
      <c r="Y84" s="21"/>
      <c r="Z84" s="21"/>
      <c r="AA84" s="21"/>
      <c r="AB84" s="21"/>
      <c r="AC84" s="21"/>
      <c r="AD84" s="21"/>
      <c r="AE84" s="21"/>
      <c r="AF84" s="21"/>
      <c r="AG84" s="21"/>
      <c r="AH84" s="21"/>
      <c r="AI84" s="21"/>
      <c r="AJ84" s="32"/>
    </row>
    <row r="85" spans="2:36">
      <c r="B85" s="32"/>
      <c r="C85" s="22"/>
      <c r="D85" s="21"/>
      <c r="E85" s="23"/>
      <c r="F85" s="95"/>
      <c r="G85" s="94" t="s">
        <v>7</v>
      </c>
      <c r="H85" s="95" t="s">
        <v>70</v>
      </c>
      <c r="I85" s="21"/>
      <c r="J85" s="21"/>
      <c r="K85" s="21"/>
      <c r="L85" s="21"/>
      <c r="M85" s="21"/>
      <c r="N85" s="21"/>
      <c r="O85" s="21"/>
      <c r="P85" s="21"/>
      <c r="Q85" s="21"/>
      <c r="R85" s="21"/>
      <c r="S85" s="21"/>
      <c r="T85" s="21"/>
      <c r="U85" s="21"/>
      <c r="V85" s="21"/>
      <c r="W85" s="21"/>
      <c r="X85" s="21"/>
      <c r="Y85" s="21"/>
      <c r="Z85" s="21"/>
      <c r="AA85" s="21"/>
      <c r="AB85" s="21"/>
      <c r="AC85" s="21"/>
      <c r="AD85" s="21"/>
      <c r="AE85" s="21"/>
      <c r="AF85" s="21"/>
      <c r="AG85" s="21"/>
      <c r="AH85" s="21"/>
      <c r="AI85" s="21"/>
      <c r="AJ85" s="32"/>
    </row>
    <row r="86" spans="2:36">
      <c r="B86" s="32"/>
      <c r="C86" s="22"/>
      <c r="D86" s="21"/>
      <c r="E86" s="23"/>
      <c r="F86" s="34"/>
      <c r="G86" s="35"/>
      <c r="H86" s="34"/>
      <c r="I86" s="21"/>
      <c r="J86" s="21"/>
      <c r="K86" s="21"/>
      <c r="L86" s="21"/>
      <c r="M86" s="21"/>
      <c r="N86" s="21"/>
      <c r="O86" s="21"/>
      <c r="P86" s="21"/>
      <c r="Q86" s="21"/>
      <c r="R86" s="21"/>
      <c r="S86" s="21"/>
      <c r="T86" s="21"/>
      <c r="U86" s="21"/>
      <c r="V86" s="21"/>
      <c r="W86" s="21"/>
      <c r="X86" s="21"/>
      <c r="Y86" s="21"/>
      <c r="Z86" s="21"/>
      <c r="AA86" s="21"/>
      <c r="AB86" s="21"/>
      <c r="AC86" s="21"/>
      <c r="AD86" s="21"/>
      <c r="AE86" s="21"/>
      <c r="AF86" s="21"/>
      <c r="AG86" s="21"/>
      <c r="AH86" s="21"/>
      <c r="AI86" s="21"/>
      <c r="AJ86" s="32"/>
    </row>
    <row r="87" spans="2:36">
      <c r="B87" s="32"/>
      <c r="C87" s="22"/>
      <c r="D87" s="21"/>
      <c r="E87" s="60" t="s">
        <v>71</v>
      </c>
      <c r="F87" s="34"/>
      <c r="G87" s="35"/>
      <c r="H87" s="34"/>
      <c r="I87" s="21"/>
      <c r="J87" s="21"/>
      <c r="K87" s="21"/>
      <c r="L87" s="21"/>
      <c r="M87" s="21"/>
      <c r="N87" s="21"/>
      <c r="O87" s="21"/>
      <c r="P87" s="21"/>
      <c r="Q87" s="21"/>
      <c r="R87" s="21"/>
      <c r="S87" s="21"/>
      <c r="T87" s="21"/>
      <c r="U87" s="21"/>
      <c r="V87" s="21"/>
      <c r="W87" s="21"/>
      <c r="X87" s="21"/>
      <c r="Y87" s="21"/>
      <c r="Z87" s="21"/>
      <c r="AA87" s="21"/>
      <c r="AB87" s="21"/>
      <c r="AC87" s="21"/>
      <c r="AD87" s="21"/>
      <c r="AE87" s="21"/>
      <c r="AF87" s="21"/>
      <c r="AG87" s="21"/>
      <c r="AH87" s="21"/>
      <c r="AI87" s="21"/>
      <c r="AJ87" s="32"/>
    </row>
    <row r="88" spans="2:36">
      <c r="B88" s="32"/>
      <c r="C88" s="22"/>
      <c r="D88" s="21"/>
      <c r="E88" s="23"/>
      <c r="F88" s="34"/>
      <c r="G88" s="35"/>
      <c r="H88" s="34"/>
      <c r="I88" s="21"/>
      <c r="J88" s="21"/>
      <c r="K88" s="21"/>
      <c r="L88" s="21"/>
      <c r="M88" s="21"/>
      <c r="N88" s="21"/>
      <c r="O88" s="21"/>
      <c r="P88" s="21"/>
      <c r="Q88" s="21"/>
      <c r="R88" s="21"/>
      <c r="S88" s="21"/>
      <c r="T88" s="21"/>
      <c r="U88" s="21"/>
      <c r="V88" s="21"/>
      <c r="W88" s="21"/>
      <c r="X88" s="21"/>
      <c r="Y88" s="21"/>
      <c r="Z88" s="21"/>
      <c r="AA88" s="21"/>
      <c r="AB88" s="21"/>
      <c r="AC88" s="21"/>
      <c r="AD88" s="21"/>
      <c r="AE88" s="21"/>
      <c r="AF88" s="21"/>
      <c r="AG88" s="21"/>
      <c r="AH88" s="21"/>
      <c r="AI88" s="21"/>
      <c r="AJ88" s="32"/>
    </row>
    <row r="89" spans="2:36">
      <c r="B89" s="32"/>
      <c r="C89" s="22"/>
      <c r="D89" s="21"/>
      <c r="E89" s="23"/>
      <c r="F89" s="34"/>
      <c r="G89" s="35"/>
      <c r="H89" s="34"/>
      <c r="I89" s="21"/>
      <c r="J89" s="21"/>
      <c r="K89" s="21"/>
      <c r="L89" s="21"/>
      <c r="M89" s="21"/>
      <c r="N89" s="21"/>
      <c r="O89" s="21"/>
      <c r="P89" s="21"/>
      <c r="Q89" s="21"/>
      <c r="R89" s="21"/>
      <c r="S89" s="21"/>
      <c r="T89" s="21"/>
      <c r="U89" s="21"/>
      <c r="V89" s="21"/>
      <c r="W89" s="21"/>
      <c r="X89" s="21"/>
      <c r="Y89" s="21"/>
      <c r="Z89" s="21"/>
      <c r="AA89" s="21"/>
      <c r="AB89" s="21"/>
      <c r="AC89" s="21"/>
      <c r="AD89" s="21"/>
      <c r="AE89" s="21"/>
      <c r="AF89" s="21"/>
      <c r="AG89" s="21"/>
      <c r="AH89" s="21"/>
      <c r="AI89" s="21"/>
      <c r="AJ89" s="32"/>
    </row>
    <row r="90" spans="2:36">
      <c r="B90" s="32"/>
      <c r="C90" s="22"/>
      <c r="D90" s="21"/>
      <c r="E90" s="23"/>
      <c r="F90" s="34"/>
      <c r="G90" s="35"/>
      <c r="H90" s="34"/>
      <c r="I90" s="21"/>
      <c r="J90" s="21"/>
      <c r="K90" s="21"/>
      <c r="L90" s="21"/>
      <c r="M90" s="21"/>
      <c r="N90" s="21"/>
      <c r="O90" s="21"/>
      <c r="P90" s="21"/>
      <c r="Q90" s="21"/>
      <c r="R90" s="21"/>
      <c r="S90" s="21"/>
      <c r="T90" s="21"/>
      <c r="U90" s="21"/>
      <c r="V90" s="21"/>
      <c r="W90" s="21"/>
      <c r="X90" s="21"/>
      <c r="Y90" s="21"/>
      <c r="Z90" s="21"/>
      <c r="AA90" s="21"/>
      <c r="AB90" s="21"/>
      <c r="AC90" s="21"/>
      <c r="AD90" s="21"/>
      <c r="AE90" s="21"/>
      <c r="AF90" s="21"/>
      <c r="AG90" s="21"/>
      <c r="AH90" s="21"/>
      <c r="AI90" s="21"/>
      <c r="AJ90" s="32"/>
    </row>
    <row r="91" spans="2:36">
      <c r="B91" s="32"/>
      <c r="C91" s="22"/>
      <c r="D91" s="21"/>
      <c r="E91" s="23"/>
      <c r="F91" s="34"/>
      <c r="G91" s="35"/>
      <c r="H91" s="34"/>
      <c r="I91" s="21"/>
      <c r="J91" s="21"/>
      <c r="K91" s="21"/>
      <c r="L91" s="21"/>
      <c r="M91" s="21"/>
      <c r="N91" s="21"/>
      <c r="O91" s="21"/>
      <c r="P91" s="21"/>
      <c r="Q91" s="21"/>
      <c r="R91" s="21"/>
      <c r="S91" s="21"/>
      <c r="T91" s="21"/>
      <c r="U91" s="21"/>
      <c r="V91" s="21"/>
      <c r="W91" s="21"/>
      <c r="X91" s="21"/>
      <c r="Y91" s="21"/>
      <c r="Z91" s="21"/>
      <c r="AA91" s="21"/>
      <c r="AB91" s="21"/>
      <c r="AC91" s="21"/>
      <c r="AD91" s="21"/>
      <c r="AE91" s="21"/>
      <c r="AF91" s="21"/>
      <c r="AG91" s="21"/>
      <c r="AH91" s="21"/>
      <c r="AI91" s="21"/>
      <c r="AJ91" s="32"/>
    </row>
    <row r="92" spans="2:36">
      <c r="B92" s="32"/>
      <c r="C92" s="22"/>
      <c r="D92" s="21"/>
      <c r="E92" s="23"/>
      <c r="F92" s="34"/>
      <c r="G92" s="35"/>
      <c r="H92" s="34"/>
      <c r="I92" s="21"/>
      <c r="J92" s="21"/>
      <c r="K92" s="21"/>
      <c r="L92" s="21"/>
      <c r="M92" s="21"/>
      <c r="N92" s="21"/>
      <c r="O92" s="21"/>
      <c r="P92" s="21"/>
      <c r="Q92" s="21"/>
      <c r="R92" s="21"/>
      <c r="S92" s="21"/>
      <c r="T92" s="21"/>
      <c r="U92" s="21"/>
      <c r="V92" s="21"/>
      <c r="W92" s="21"/>
      <c r="X92" s="21"/>
      <c r="Y92" s="21"/>
      <c r="Z92" s="21"/>
      <c r="AA92" s="21"/>
      <c r="AB92" s="21"/>
      <c r="AC92" s="21"/>
      <c r="AD92" s="21"/>
      <c r="AE92" s="21"/>
      <c r="AF92" s="21"/>
      <c r="AG92" s="21"/>
      <c r="AH92" s="21"/>
      <c r="AI92" s="21"/>
      <c r="AJ92" s="32"/>
    </row>
    <row r="93" spans="2:36">
      <c r="B93" s="32"/>
      <c r="C93" s="22"/>
      <c r="D93" s="21"/>
      <c r="E93" s="23"/>
      <c r="F93" s="34"/>
      <c r="G93" s="35"/>
      <c r="H93" s="34"/>
      <c r="I93" s="21"/>
      <c r="J93" s="21"/>
      <c r="K93" s="21"/>
      <c r="L93" s="21"/>
      <c r="M93" s="21"/>
      <c r="N93" s="21"/>
      <c r="O93" s="21"/>
      <c r="P93" s="21"/>
      <c r="Q93" s="21"/>
      <c r="R93" s="21"/>
      <c r="S93" s="21"/>
      <c r="T93" s="21"/>
      <c r="U93" s="21"/>
      <c r="V93" s="21"/>
      <c r="W93" s="21"/>
      <c r="X93" s="21"/>
      <c r="Y93" s="21"/>
      <c r="Z93" s="21"/>
      <c r="AA93" s="21"/>
      <c r="AB93" s="21"/>
      <c r="AC93" s="21"/>
      <c r="AD93" s="21"/>
      <c r="AE93" s="21"/>
      <c r="AF93" s="21"/>
      <c r="AG93" s="21"/>
      <c r="AH93" s="21"/>
      <c r="AI93" s="21"/>
      <c r="AJ93" s="32"/>
    </row>
    <row r="94" spans="2:36">
      <c r="B94" s="32"/>
      <c r="C94" s="22"/>
      <c r="D94" s="21"/>
      <c r="E94" s="23"/>
      <c r="F94" s="34"/>
      <c r="G94" s="35"/>
      <c r="H94" s="34"/>
      <c r="I94" s="21"/>
      <c r="J94" s="21"/>
      <c r="K94" s="21"/>
      <c r="L94" s="21"/>
      <c r="M94" s="21"/>
      <c r="N94" s="21"/>
      <c r="O94" s="21"/>
      <c r="P94" s="21"/>
      <c r="Q94" s="21"/>
      <c r="R94" s="21"/>
      <c r="S94" s="21"/>
      <c r="T94" s="21"/>
      <c r="U94" s="21"/>
      <c r="V94" s="21"/>
      <c r="W94" s="21"/>
      <c r="X94" s="21"/>
      <c r="Y94" s="21"/>
      <c r="Z94" s="21"/>
      <c r="AA94" s="21"/>
      <c r="AB94" s="21"/>
      <c r="AC94" s="21"/>
      <c r="AD94" s="21"/>
      <c r="AE94" s="21"/>
      <c r="AF94" s="21"/>
      <c r="AG94" s="21"/>
      <c r="AH94" s="21"/>
      <c r="AI94" s="21"/>
      <c r="AJ94" s="32"/>
    </row>
    <row r="95" spans="2:36">
      <c r="B95" s="32"/>
      <c r="C95" s="22"/>
      <c r="D95" s="21"/>
      <c r="E95" s="23"/>
      <c r="F95" s="34"/>
      <c r="G95" s="35"/>
      <c r="H95" s="34"/>
      <c r="I95" s="21"/>
      <c r="J95" s="21"/>
      <c r="K95" s="21"/>
      <c r="L95" s="21"/>
      <c r="M95" s="21"/>
      <c r="N95" s="21"/>
      <c r="O95" s="21"/>
      <c r="P95" s="21"/>
      <c r="Q95" s="21"/>
      <c r="R95" s="21"/>
      <c r="S95" s="21"/>
      <c r="T95" s="21"/>
      <c r="U95" s="21"/>
      <c r="V95" s="21"/>
      <c r="W95" s="21"/>
      <c r="X95" s="21"/>
      <c r="Y95" s="21"/>
      <c r="Z95" s="21"/>
      <c r="AA95" s="21"/>
      <c r="AB95" s="21"/>
      <c r="AC95" s="21"/>
      <c r="AD95" s="21"/>
      <c r="AE95" s="21"/>
      <c r="AF95" s="21"/>
      <c r="AG95" s="21"/>
      <c r="AH95" s="21"/>
      <c r="AI95" s="21"/>
      <c r="AJ95" s="32"/>
    </row>
    <row r="96" spans="2:36">
      <c r="B96" s="32"/>
      <c r="C96" s="22"/>
      <c r="D96" s="21"/>
      <c r="E96" s="23"/>
      <c r="F96" s="34"/>
      <c r="G96" s="35"/>
      <c r="H96" s="34"/>
      <c r="I96" s="21"/>
      <c r="J96" s="21"/>
      <c r="K96" s="21"/>
      <c r="L96" s="21"/>
      <c r="M96" s="21"/>
      <c r="N96" s="21"/>
      <c r="O96" s="21"/>
      <c r="P96" s="21"/>
      <c r="Q96" s="21"/>
      <c r="R96" s="21"/>
      <c r="S96" s="21"/>
      <c r="T96" s="21"/>
      <c r="U96" s="21"/>
      <c r="V96" s="21"/>
      <c r="W96" s="21"/>
      <c r="X96" s="21"/>
      <c r="Y96" s="21"/>
      <c r="Z96" s="21"/>
      <c r="AA96" s="21"/>
      <c r="AB96" s="21"/>
      <c r="AC96" s="21"/>
      <c r="AD96" s="21"/>
      <c r="AE96" s="21"/>
      <c r="AF96" s="21"/>
      <c r="AG96" s="21"/>
      <c r="AH96" s="21"/>
      <c r="AI96" s="21"/>
      <c r="AJ96" s="32"/>
    </row>
    <row r="97" spans="2:36">
      <c r="B97" s="32"/>
      <c r="C97" s="22"/>
      <c r="D97" s="21"/>
      <c r="E97" s="23"/>
      <c r="F97" s="34"/>
      <c r="G97" s="35"/>
      <c r="H97" s="34"/>
      <c r="I97" s="21"/>
      <c r="J97" s="21"/>
      <c r="K97" s="21"/>
      <c r="L97" s="21"/>
      <c r="M97" s="21"/>
      <c r="N97" s="21"/>
      <c r="O97" s="21"/>
      <c r="P97" s="21"/>
      <c r="Q97" s="21"/>
      <c r="R97" s="21"/>
      <c r="S97" s="21"/>
      <c r="T97" s="21"/>
      <c r="U97" s="21"/>
      <c r="V97" s="21"/>
      <c r="W97" s="21"/>
      <c r="X97" s="21"/>
      <c r="Y97" s="21"/>
      <c r="Z97" s="21"/>
      <c r="AA97" s="21"/>
      <c r="AB97" s="21"/>
      <c r="AC97" s="21"/>
      <c r="AD97" s="21"/>
      <c r="AE97" s="21"/>
      <c r="AF97" s="21"/>
      <c r="AG97" s="21"/>
      <c r="AH97" s="21"/>
      <c r="AI97" s="21"/>
      <c r="AJ97" s="32"/>
    </row>
    <row r="98" spans="2:36">
      <c r="B98" s="32"/>
      <c r="C98" s="22"/>
      <c r="D98" s="21"/>
      <c r="E98" s="23"/>
      <c r="F98" s="34"/>
      <c r="G98" s="35"/>
      <c r="H98" s="34"/>
      <c r="I98" s="21"/>
      <c r="J98" s="21"/>
      <c r="K98" s="21"/>
      <c r="L98" s="21"/>
      <c r="M98" s="21"/>
      <c r="N98" s="21"/>
      <c r="O98" s="21"/>
      <c r="P98" s="21"/>
      <c r="Q98" s="21"/>
      <c r="R98" s="21"/>
      <c r="S98" s="21"/>
      <c r="T98" s="21"/>
      <c r="U98" s="21"/>
      <c r="V98" s="21"/>
      <c r="W98" s="21"/>
      <c r="X98" s="21"/>
      <c r="Y98" s="21"/>
      <c r="Z98" s="21"/>
      <c r="AA98" s="21"/>
      <c r="AB98" s="21"/>
      <c r="AC98" s="21"/>
      <c r="AD98" s="21"/>
      <c r="AE98" s="21"/>
      <c r="AF98" s="21"/>
      <c r="AG98" s="21"/>
      <c r="AH98" s="21"/>
      <c r="AI98" s="21"/>
      <c r="AJ98" s="32"/>
    </row>
    <row r="99" spans="2:36">
      <c r="B99" s="32"/>
      <c r="C99" s="22"/>
      <c r="D99" s="21"/>
      <c r="E99" s="23"/>
      <c r="F99" s="34"/>
      <c r="G99" s="35"/>
      <c r="H99" s="34"/>
      <c r="I99" s="21"/>
      <c r="J99" s="21"/>
      <c r="K99" s="21"/>
      <c r="L99" s="21"/>
      <c r="M99" s="21"/>
      <c r="N99" s="21"/>
      <c r="O99" s="21"/>
      <c r="P99" s="21"/>
      <c r="Q99" s="21"/>
      <c r="R99" s="21"/>
      <c r="S99" s="21"/>
      <c r="T99" s="21"/>
      <c r="U99" s="21"/>
      <c r="V99" s="21"/>
      <c r="W99" s="21"/>
      <c r="X99" s="21"/>
      <c r="Y99" s="21"/>
      <c r="Z99" s="21"/>
      <c r="AA99" s="21"/>
      <c r="AB99" s="21"/>
      <c r="AC99" s="21"/>
      <c r="AD99" s="21"/>
      <c r="AE99" s="21"/>
      <c r="AF99" s="21"/>
      <c r="AG99" s="21"/>
      <c r="AH99" s="21"/>
      <c r="AI99" s="21"/>
      <c r="AJ99" s="32"/>
    </row>
    <row r="100" spans="2:36">
      <c r="B100" s="32"/>
      <c r="C100" s="22"/>
      <c r="D100" s="21"/>
      <c r="E100" s="23"/>
      <c r="F100" s="34"/>
      <c r="G100" s="35"/>
      <c r="H100" s="34"/>
      <c r="I100" s="21"/>
      <c r="J100" s="21"/>
      <c r="K100" s="21"/>
      <c r="L100" s="21"/>
      <c r="M100" s="21"/>
      <c r="N100" s="21"/>
      <c r="O100" s="21"/>
      <c r="P100" s="21"/>
      <c r="Q100" s="21"/>
      <c r="R100" s="21"/>
      <c r="S100" s="21"/>
      <c r="T100" s="21"/>
      <c r="U100" s="21"/>
      <c r="V100" s="21"/>
      <c r="W100" s="21"/>
      <c r="X100" s="21"/>
      <c r="Y100" s="21"/>
      <c r="Z100" s="21"/>
      <c r="AA100" s="21"/>
      <c r="AB100" s="21"/>
      <c r="AC100" s="21"/>
      <c r="AD100" s="21"/>
      <c r="AE100" s="21"/>
      <c r="AF100" s="21"/>
      <c r="AG100" s="21"/>
      <c r="AH100" s="21"/>
      <c r="AI100" s="21"/>
      <c r="AJ100" s="32"/>
    </row>
    <row r="101" spans="2:36">
      <c r="B101" s="32"/>
      <c r="C101" s="22"/>
      <c r="D101" s="21"/>
      <c r="E101" s="23"/>
      <c r="F101" s="34"/>
      <c r="G101" s="35"/>
      <c r="H101" s="34"/>
      <c r="I101" s="21"/>
      <c r="J101" s="21"/>
      <c r="K101" s="21"/>
      <c r="L101" s="21"/>
      <c r="M101" s="21"/>
      <c r="N101" s="21"/>
      <c r="O101" s="21"/>
      <c r="P101" s="21"/>
      <c r="Q101" s="21"/>
      <c r="R101" s="21"/>
      <c r="S101" s="21"/>
      <c r="T101" s="21"/>
      <c r="U101" s="21"/>
      <c r="V101" s="21"/>
      <c r="W101" s="21"/>
      <c r="X101" s="21"/>
      <c r="Y101" s="21"/>
      <c r="Z101" s="21"/>
      <c r="AA101" s="21"/>
      <c r="AB101" s="21"/>
      <c r="AC101" s="21"/>
      <c r="AD101" s="21"/>
      <c r="AE101" s="21"/>
      <c r="AF101" s="21"/>
      <c r="AG101" s="21"/>
      <c r="AH101" s="21"/>
      <c r="AI101" s="21"/>
      <c r="AJ101" s="32"/>
    </row>
    <row r="102" spans="2:36">
      <c r="B102" s="32"/>
      <c r="C102" s="22"/>
      <c r="D102" s="21"/>
      <c r="E102" s="23"/>
      <c r="F102" s="34"/>
      <c r="G102" s="35"/>
      <c r="H102" s="34"/>
      <c r="I102" s="21"/>
      <c r="J102" s="21"/>
      <c r="K102" s="21"/>
      <c r="L102" s="21"/>
      <c r="M102" s="21"/>
      <c r="N102" s="21"/>
      <c r="O102" s="21"/>
      <c r="P102" s="21"/>
      <c r="Q102" s="21"/>
      <c r="R102" s="21"/>
      <c r="S102" s="21"/>
      <c r="T102" s="21"/>
      <c r="U102" s="21"/>
      <c r="V102" s="21"/>
      <c r="W102" s="21"/>
      <c r="X102" s="21"/>
      <c r="Y102" s="21"/>
      <c r="Z102" s="21"/>
      <c r="AA102" s="21"/>
      <c r="AB102" s="21"/>
      <c r="AC102" s="21"/>
      <c r="AD102" s="21"/>
      <c r="AE102" s="21"/>
      <c r="AF102" s="21"/>
      <c r="AG102" s="21"/>
      <c r="AH102" s="21"/>
      <c r="AI102" s="21"/>
      <c r="AJ102" s="32"/>
    </row>
    <row r="103" spans="2:36">
      <c r="B103" s="32"/>
      <c r="C103" s="22"/>
      <c r="D103" s="21"/>
      <c r="E103" s="23"/>
      <c r="F103" s="34"/>
      <c r="G103" s="35"/>
      <c r="H103" s="34"/>
      <c r="I103" s="21"/>
      <c r="J103" s="21"/>
      <c r="K103" s="21"/>
      <c r="L103" s="21"/>
      <c r="M103" s="21"/>
      <c r="N103" s="21"/>
      <c r="O103" s="21"/>
      <c r="P103" s="21"/>
      <c r="Q103" s="21"/>
      <c r="R103" s="21"/>
      <c r="S103" s="21"/>
      <c r="T103" s="21"/>
      <c r="U103" s="21"/>
      <c r="V103" s="21"/>
      <c r="W103" s="21"/>
      <c r="X103" s="21"/>
      <c r="Y103" s="21"/>
      <c r="Z103" s="21"/>
      <c r="AA103" s="21"/>
      <c r="AB103" s="21"/>
      <c r="AC103" s="21"/>
      <c r="AD103" s="21"/>
      <c r="AE103" s="21"/>
      <c r="AF103" s="21"/>
      <c r="AG103" s="21"/>
      <c r="AH103" s="21"/>
      <c r="AI103" s="21"/>
      <c r="AJ103" s="32"/>
    </row>
    <row r="104" spans="2:36">
      <c r="B104" s="32"/>
      <c r="C104" s="22"/>
      <c r="D104" s="21"/>
      <c r="E104" s="23"/>
      <c r="F104" s="34"/>
      <c r="G104" s="35"/>
      <c r="H104" s="34"/>
      <c r="I104" s="21"/>
      <c r="J104" s="21"/>
      <c r="K104" s="21"/>
      <c r="L104" s="21"/>
      <c r="M104" s="21"/>
      <c r="N104" s="21"/>
      <c r="O104" s="21"/>
      <c r="P104" s="21"/>
      <c r="Q104" s="21"/>
      <c r="R104" s="21"/>
      <c r="S104" s="21"/>
      <c r="T104" s="21"/>
      <c r="U104" s="21"/>
      <c r="V104" s="21"/>
      <c r="W104" s="21"/>
      <c r="X104" s="21"/>
      <c r="Y104" s="21"/>
      <c r="Z104" s="21"/>
      <c r="AA104" s="21"/>
      <c r="AB104" s="21"/>
      <c r="AC104" s="21"/>
      <c r="AD104" s="21"/>
      <c r="AE104" s="21"/>
      <c r="AF104" s="21"/>
      <c r="AG104" s="21"/>
      <c r="AH104" s="21"/>
      <c r="AI104" s="21"/>
      <c r="AJ104" s="32"/>
    </row>
    <row r="105" spans="2:36">
      <c r="B105" s="32"/>
      <c r="C105" s="22"/>
      <c r="D105" s="21"/>
      <c r="E105" s="21"/>
      <c r="F105" s="21"/>
      <c r="G105" s="21"/>
      <c r="H105" s="21"/>
      <c r="I105" s="21"/>
      <c r="J105" s="21"/>
      <c r="K105" s="21"/>
      <c r="L105" s="21"/>
      <c r="M105" s="21"/>
      <c r="N105" s="21"/>
      <c r="O105" s="21"/>
      <c r="P105" s="21"/>
      <c r="Q105" s="21"/>
      <c r="R105" s="21"/>
      <c r="S105" s="21"/>
      <c r="T105" s="21"/>
      <c r="U105" s="21"/>
      <c r="V105" s="21"/>
      <c r="W105" s="21"/>
      <c r="X105" s="21"/>
      <c r="Y105" s="21"/>
      <c r="Z105" s="21"/>
      <c r="AA105" s="21"/>
      <c r="AB105" s="21"/>
      <c r="AC105" s="21"/>
      <c r="AD105" s="21"/>
      <c r="AE105" s="21"/>
      <c r="AF105" s="21"/>
      <c r="AG105" s="21"/>
      <c r="AH105" s="21"/>
      <c r="AI105" s="21"/>
      <c r="AJ105" s="32"/>
    </row>
    <row r="106" spans="2:36">
      <c r="B106" s="32"/>
      <c r="C106" s="22"/>
      <c r="D106" s="21"/>
      <c r="E106" s="21"/>
      <c r="F106" s="21"/>
      <c r="G106" s="21"/>
      <c r="H106" s="21"/>
      <c r="I106" s="21"/>
      <c r="J106" s="21"/>
      <c r="K106" s="21"/>
      <c r="L106" s="21"/>
      <c r="M106" s="21"/>
      <c r="N106" s="21"/>
      <c r="O106" s="21"/>
      <c r="P106" s="21"/>
      <c r="Q106" s="21"/>
      <c r="R106" s="21"/>
      <c r="S106" s="21"/>
      <c r="T106" s="21"/>
      <c r="U106" s="21"/>
      <c r="V106" s="21"/>
      <c r="W106" s="21"/>
      <c r="X106" s="21"/>
      <c r="Y106" s="21"/>
      <c r="Z106" s="21"/>
      <c r="AA106" s="21"/>
      <c r="AB106" s="21"/>
      <c r="AC106" s="21"/>
      <c r="AD106" s="21"/>
      <c r="AE106" s="21"/>
      <c r="AF106" s="21"/>
      <c r="AG106" s="21"/>
      <c r="AH106" s="21"/>
      <c r="AI106" s="21"/>
      <c r="AJ106" s="32"/>
    </row>
    <row r="107" spans="2:36">
      <c r="B107" s="32"/>
      <c r="C107" s="22"/>
      <c r="D107" s="62" t="s">
        <v>72</v>
      </c>
      <c r="E107" s="62"/>
      <c r="F107" s="63"/>
      <c r="G107" s="63"/>
      <c r="H107" s="63"/>
      <c r="I107" s="63"/>
      <c r="J107" s="63"/>
      <c r="K107" s="63"/>
      <c r="L107" s="63"/>
      <c r="M107" s="63"/>
      <c r="N107" s="63"/>
      <c r="O107" s="63"/>
      <c r="P107" s="63"/>
      <c r="Q107" s="63"/>
      <c r="R107" s="63"/>
      <c r="S107" s="63"/>
      <c r="T107" s="63"/>
      <c r="U107" s="63"/>
      <c r="V107" s="63"/>
      <c r="W107" s="63"/>
      <c r="X107" s="63"/>
      <c r="Y107" s="63"/>
      <c r="Z107" s="63"/>
      <c r="AA107" s="63"/>
      <c r="AB107" s="63"/>
      <c r="AC107" s="63"/>
      <c r="AD107" s="63"/>
      <c r="AE107" s="63"/>
      <c r="AF107" s="63"/>
      <c r="AG107" s="63"/>
      <c r="AH107" s="63"/>
      <c r="AI107" s="63"/>
      <c r="AJ107" s="32"/>
    </row>
    <row r="108" spans="2:36" ht="6.6" customHeight="1">
      <c r="B108" s="32"/>
      <c r="C108" s="22"/>
      <c r="D108" s="21"/>
      <c r="E108" s="21"/>
      <c r="F108" s="21"/>
      <c r="G108" s="21"/>
      <c r="H108" s="21"/>
      <c r="I108" s="21"/>
      <c r="J108" s="21"/>
      <c r="K108" s="21"/>
      <c r="L108" s="21"/>
      <c r="M108" s="21"/>
      <c r="N108" s="21"/>
      <c r="O108" s="21"/>
      <c r="P108" s="21"/>
      <c r="Q108" s="21"/>
      <c r="R108" s="21"/>
      <c r="S108" s="21"/>
      <c r="T108" s="21"/>
      <c r="U108" s="21"/>
      <c r="V108" s="21"/>
      <c r="W108" s="21"/>
      <c r="X108" s="21"/>
      <c r="Y108" s="21"/>
      <c r="Z108" s="21"/>
      <c r="AA108" s="21"/>
      <c r="AB108" s="21"/>
      <c r="AC108" s="21"/>
      <c r="AD108" s="21"/>
      <c r="AE108" s="21"/>
      <c r="AF108" s="21"/>
      <c r="AG108" s="21"/>
      <c r="AH108" s="21"/>
      <c r="AI108" s="21"/>
      <c r="AJ108" s="32"/>
    </row>
    <row r="109" spans="2:36">
      <c r="B109" s="32"/>
      <c r="C109" s="22"/>
      <c r="D109" s="21"/>
      <c r="E109" s="45" t="s">
        <v>35</v>
      </c>
      <c r="F109" s="73" t="s">
        <v>73</v>
      </c>
      <c r="G109" s="21"/>
      <c r="H109" s="21"/>
      <c r="I109" s="21"/>
      <c r="J109" s="21"/>
      <c r="K109" s="21"/>
      <c r="L109" s="21"/>
      <c r="M109" s="21"/>
      <c r="N109" s="21"/>
      <c r="O109" s="21"/>
      <c r="P109" s="21"/>
      <c r="Q109" s="21"/>
      <c r="R109" s="21"/>
      <c r="S109" s="21"/>
      <c r="T109" s="21"/>
      <c r="U109" s="21"/>
      <c r="V109" s="21"/>
      <c r="W109" s="21"/>
      <c r="X109" s="21"/>
      <c r="Y109" s="21"/>
      <c r="Z109" s="21"/>
      <c r="AA109" s="21"/>
      <c r="AB109" s="21"/>
      <c r="AC109" s="21"/>
      <c r="AD109" s="21"/>
      <c r="AE109" s="21"/>
      <c r="AF109" s="21"/>
      <c r="AG109" s="21"/>
      <c r="AH109" s="21"/>
      <c r="AI109" s="21"/>
      <c r="AJ109" s="32"/>
    </row>
    <row r="110" spans="2:36">
      <c r="B110" s="32"/>
      <c r="C110" s="22"/>
      <c r="D110" s="21"/>
      <c r="E110" s="45"/>
      <c r="F110" s="94" t="s">
        <v>7</v>
      </c>
      <c r="G110" s="95" t="s">
        <v>74</v>
      </c>
      <c r="H110" s="21"/>
      <c r="I110" s="21"/>
      <c r="J110" s="21"/>
      <c r="K110" s="21"/>
      <c r="L110" s="21"/>
      <c r="M110" s="21"/>
      <c r="N110" s="21"/>
      <c r="O110" s="21"/>
      <c r="P110" s="21"/>
      <c r="Q110" s="21"/>
      <c r="R110" s="21"/>
      <c r="S110" s="21"/>
      <c r="T110" s="21"/>
      <c r="U110" s="21"/>
      <c r="V110" s="21"/>
      <c r="W110" s="21"/>
      <c r="X110" s="21"/>
      <c r="Y110" s="21"/>
      <c r="Z110" s="21"/>
      <c r="AA110" s="21"/>
      <c r="AB110" s="21"/>
      <c r="AC110" s="21"/>
      <c r="AD110" s="21"/>
      <c r="AE110" s="21"/>
      <c r="AF110" s="21"/>
      <c r="AG110" s="21"/>
      <c r="AH110" s="21"/>
      <c r="AI110" s="21"/>
      <c r="AJ110" s="32"/>
    </row>
    <row r="111" spans="2:36">
      <c r="B111" s="32"/>
      <c r="C111" s="22"/>
      <c r="D111" s="21"/>
      <c r="E111" s="45"/>
      <c r="F111" s="71" t="s">
        <v>42</v>
      </c>
      <c r="G111" s="72" t="s">
        <v>75</v>
      </c>
      <c r="H111" s="21"/>
      <c r="I111" s="21"/>
      <c r="J111" s="21"/>
      <c r="K111" s="21"/>
      <c r="L111" s="21"/>
      <c r="M111" s="21"/>
      <c r="N111" s="21"/>
      <c r="O111" s="21"/>
      <c r="P111" s="21"/>
      <c r="Q111" s="21"/>
      <c r="R111" s="21"/>
      <c r="S111" s="21"/>
      <c r="T111" s="21"/>
      <c r="U111" s="21"/>
      <c r="V111" s="21"/>
      <c r="W111" s="21"/>
      <c r="X111" s="21"/>
      <c r="Y111" s="21"/>
      <c r="Z111" s="21"/>
      <c r="AA111" s="21"/>
      <c r="AB111" s="21"/>
      <c r="AC111" s="21"/>
      <c r="AD111" s="21"/>
      <c r="AE111" s="21"/>
      <c r="AF111" s="21"/>
      <c r="AG111" s="21"/>
      <c r="AH111" s="21"/>
      <c r="AI111" s="21"/>
      <c r="AJ111" s="32"/>
    </row>
    <row r="112" spans="2:36">
      <c r="B112" s="32"/>
      <c r="C112" s="22"/>
      <c r="D112" s="21"/>
      <c r="E112" s="45"/>
      <c r="F112" s="71" t="s">
        <v>42</v>
      </c>
      <c r="G112" s="72" t="s">
        <v>76</v>
      </c>
      <c r="H112" s="21"/>
      <c r="I112" s="21"/>
      <c r="J112" s="21"/>
      <c r="K112" s="21"/>
      <c r="L112" s="21"/>
      <c r="M112" s="21"/>
      <c r="N112" s="21"/>
      <c r="O112" s="21"/>
      <c r="P112" s="21"/>
      <c r="Q112" s="21"/>
      <c r="R112" s="21"/>
      <c r="S112" s="21"/>
      <c r="T112" s="21"/>
      <c r="U112" s="21"/>
      <c r="V112" s="21"/>
      <c r="W112" s="21"/>
      <c r="X112" s="21"/>
      <c r="Y112" s="21"/>
      <c r="Z112" s="21"/>
      <c r="AA112" s="21"/>
      <c r="AB112" s="21"/>
      <c r="AC112" s="21"/>
      <c r="AD112" s="21"/>
      <c r="AE112" s="21"/>
      <c r="AF112" s="21"/>
      <c r="AG112" s="21"/>
      <c r="AH112" s="21"/>
      <c r="AI112" s="21"/>
      <c r="AJ112" s="32"/>
    </row>
    <row r="113" spans="2:36" ht="6.6" customHeight="1">
      <c r="B113" s="32"/>
      <c r="C113" s="22"/>
      <c r="D113" s="21"/>
      <c r="E113" s="45"/>
      <c r="F113" s="71"/>
      <c r="G113" s="72"/>
      <c r="H113" s="21"/>
      <c r="I113" s="21"/>
      <c r="J113" s="21"/>
      <c r="K113" s="21"/>
      <c r="L113" s="21"/>
      <c r="M113" s="21"/>
      <c r="N113" s="21"/>
      <c r="O113" s="21"/>
      <c r="P113" s="21"/>
      <c r="Q113" s="21"/>
      <c r="R113" s="21"/>
      <c r="S113" s="21"/>
      <c r="T113" s="21"/>
      <c r="U113" s="21"/>
      <c r="V113" s="21"/>
      <c r="W113" s="21"/>
      <c r="X113" s="21"/>
      <c r="Y113" s="21"/>
      <c r="Z113" s="21"/>
      <c r="AA113" s="21"/>
      <c r="AB113" s="21"/>
      <c r="AC113" s="21"/>
      <c r="AD113" s="21"/>
      <c r="AE113" s="21"/>
      <c r="AF113" s="21"/>
      <c r="AG113" s="21"/>
      <c r="AH113" s="21"/>
      <c r="AI113" s="21"/>
      <c r="AJ113" s="32"/>
    </row>
    <row r="114" spans="2:36">
      <c r="B114" s="32"/>
      <c r="C114" s="22"/>
      <c r="D114" s="21"/>
      <c r="E114" s="45" t="s">
        <v>37</v>
      </c>
      <c r="F114" s="73" t="s">
        <v>77</v>
      </c>
      <c r="G114" s="21"/>
      <c r="H114" s="21"/>
      <c r="I114" s="21"/>
      <c r="J114" s="21"/>
      <c r="K114" s="21"/>
      <c r="L114" s="21"/>
      <c r="M114" s="21"/>
      <c r="N114" s="21"/>
      <c r="O114" s="21"/>
      <c r="P114" s="21"/>
      <c r="Q114" s="21"/>
      <c r="R114" s="21"/>
      <c r="S114" s="21"/>
      <c r="T114" s="21"/>
      <c r="U114" s="21"/>
      <c r="V114" s="21"/>
      <c r="W114" s="21"/>
      <c r="X114" s="21"/>
      <c r="Y114" s="21"/>
      <c r="Z114" s="21"/>
      <c r="AA114" s="21"/>
      <c r="AB114" s="21"/>
      <c r="AC114" s="21"/>
      <c r="AD114" s="21"/>
      <c r="AE114" s="21"/>
      <c r="AF114" s="21"/>
      <c r="AG114" s="21"/>
      <c r="AH114" s="21"/>
      <c r="AI114" s="21"/>
      <c r="AJ114" s="32"/>
    </row>
    <row r="115" spans="2:36">
      <c r="B115" s="32"/>
      <c r="C115" s="22"/>
      <c r="D115" s="21"/>
      <c r="E115" s="45"/>
      <c r="F115" s="94" t="s">
        <v>7</v>
      </c>
      <c r="G115" s="95" t="s">
        <v>46</v>
      </c>
      <c r="H115" s="21"/>
      <c r="I115" s="21"/>
      <c r="J115" s="21"/>
      <c r="K115" s="21"/>
      <c r="L115" s="21"/>
      <c r="M115" s="21"/>
      <c r="N115" s="21"/>
      <c r="O115" s="21"/>
      <c r="P115" s="21"/>
      <c r="Q115" s="21"/>
      <c r="R115" s="21"/>
      <c r="S115" s="21"/>
      <c r="T115" s="21"/>
      <c r="U115" s="21"/>
      <c r="V115" s="21"/>
      <c r="W115" s="21"/>
      <c r="X115" s="21"/>
      <c r="Y115" s="21"/>
      <c r="Z115" s="21"/>
      <c r="AA115" s="21"/>
      <c r="AB115" s="21"/>
      <c r="AC115" s="21"/>
      <c r="AD115" s="21"/>
      <c r="AE115" s="21"/>
      <c r="AF115" s="21"/>
      <c r="AG115" s="21"/>
      <c r="AH115" s="21"/>
      <c r="AI115" s="21"/>
      <c r="AJ115" s="32"/>
    </row>
    <row r="116" spans="2:36">
      <c r="B116" s="32"/>
      <c r="C116" s="22"/>
      <c r="D116" s="21"/>
      <c r="E116" s="45"/>
      <c r="F116" s="71" t="s">
        <v>42</v>
      </c>
      <c r="G116" s="72" t="s">
        <v>78</v>
      </c>
      <c r="H116" s="95"/>
      <c r="I116" s="95"/>
      <c r="J116" s="95"/>
      <c r="K116" s="95"/>
      <c r="L116" s="95"/>
      <c r="M116" s="95"/>
      <c r="N116" s="95"/>
      <c r="O116" s="95"/>
      <c r="P116" s="95"/>
      <c r="Q116" s="95"/>
      <c r="R116" s="95"/>
      <c r="S116" s="95"/>
      <c r="T116" s="95"/>
      <c r="U116" s="95"/>
      <c r="V116" s="95"/>
      <c r="W116" s="95"/>
      <c r="X116" s="95"/>
      <c r="Y116" s="95"/>
      <c r="Z116" s="95"/>
      <c r="AA116" s="95"/>
      <c r="AB116" s="95"/>
      <c r="AC116" s="95"/>
      <c r="AD116" s="95"/>
      <c r="AE116" s="95"/>
      <c r="AF116" s="95"/>
      <c r="AG116" s="21"/>
      <c r="AH116" s="21"/>
      <c r="AI116" s="21"/>
      <c r="AJ116" s="32"/>
    </row>
    <row r="117" spans="2:36">
      <c r="B117" s="32"/>
      <c r="C117" s="22"/>
      <c r="D117" s="21"/>
      <c r="E117" s="45"/>
      <c r="F117" s="71" t="s">
        <v>42</v>
      </c>
      <c r="G117" s="72" t="s">
        <v>51</v>
      </c>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21"/>
      <c r="AI117" s="21"/>
      <c r="AJ117" s="32"/>
    </row>
    <row r="118" spans="2:36" ht="6.6" customHeight="1">
      <c r="B118" s="32"/>
      <c r="C118" s="22"/>
      <c r="D118" s="21"/>
      <c r="E118" s="45"/>
      <c r="F118" s="71"/>
      <c r="G118" s="72"/>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21"/>
      <c r="AI118" s="21"/>
      <c r="AJ118" s="32"/>
    </row>
    <row r="119" spans="2:36">
      <c r="B119" s="32"/>
      <c r="C119" s="22"/>
      <c r="D119" s="21"/>
      <c r="E119" s="45" t="s">
        <v>44</v>
      </c>
      <c r="F119" s="73" t="s">
        <v>79</v>
      </c>
      <c r="G119" s="21"/>
      <c r="H119" s="21"/>
      <c r="I119" s="21"/>
      <c r="J119" s="21"/>
      <c r="K119" s="21"/>
      <c r="L119" s="21"/>
      <c r="M119" s="21"/>
      <c r="N119" s="21"/>
      <c r="O119" s="21"/>
      <c r="P119" s="21"/>
      <c r="Q119" s="21"/>
      <c r="R119" s="21"/>
      <c r="S119" s="21"/>
      <c r="T119" s="21"/>
      <c r="U119" s="21"/>
      <c r="V119" s="21"/>
      <c r="W119" s="21"/>
      <c r="X119" s="21"/>
      <c r="Y119" s="21"/>
      <c r="Z119" s="21"/>
      <c r="AA119" s="21"/>
      <c r="AB119" s="21"/>
      <c r="AC119" s="21"/>
      <c r="AD119" s="21"/>
      <c r="AE119" s="21"/>
      <c r="AF119" s="21"/>
      <c r="AG119" s="21"/>
      <c r="AH119" s="21"/>
      <c r="AI119" s="21"/>
      <c r="AJ119" s="32"/>
    </row>
    <row r="120" spans="2:36">
      <c r="B120" s="32"/>
      <c r="C120" s="22"/>
      <c r="D120" s="21"/>
      <c r="E120" s="45"/>
      <c r="F120" s="94" t="s">
        <v>7</v>
      </c>
      <c r="G120" s="95" t="s">
        <v>54</v>
      </c>
      <c r="H120" s="21"/>
      <c r="I120" s="21"/>
      <c r="J120" s="21"/>
      <c r="K120" s="21"/>
      <c r="L120" s="21"/>
      <c r="M120" s="21"/>
      <c r="N120" s="21"/>
      <c r="O120" s="21"/>
      <c r="P120" s="21"/>
      <c r="Q120" s="21"/>
      <c r="R120" s="21"/>
      <c r="S120" s="21"/>
      <c r="T120" s="21"/>
      <c r="U120" s="21"/>
      <c r="V120" s="21"/>
      <c r="W120" s="21"/>
      <c r="X120" s="21"/>
      <c r="Y120" s="21"/>
      <c r="Z120" s="21"/>
      <c r="AA120" s="21"/>
      <c r="AB120" s="21"/>
      <c r="AC120" s="21"/>
      <c r="AD120" s="21"/>
      <c r="AE120" s="21"/>
      <c r="AF120" s="21"/>
      <c r="AG120" s="21"/>
      <c r="AH120" s="21"/>
      <c r="AI120" s="21"/>
      <c r="AJ120" s="32"/>
    </row>
    <row r="121" spans="2:36">
      <c r="B121" s="32"/>
      <c r="C121" s="22"/>
      <c r="D121" s="21"/>
      <c r="E121" s="45"/>
      <c r="F121" s="94" t="s">
        <v>7</v>
      </c>
      <c r="G121" s="95" t="s">
        <v>55</v>
      </c>
      <c r="H121" s="21"/>
      <c r="I121" s="21"/>
      <c r="J121" s="21"/>
      <c r="K121" s="21"/>
      <c r="L121" s="21"/>
      <c r="M121" s="21"/>
      <c r="N121" s="21"/>
      <c r="O121" s="21"/>
      <c r="P121" s="21"/>
      <c r="Q121" s="21"/>
      <c r="R121" s="21"/>
      <c r="S121" s="21"/>
      <c r="T121" s="21"/>
      <c r="U121" s="21"/>
      <c r="V121" s="21"/>
      <c r="W121" s="21"/>
      <c r="X121" s="21"/>
      <c r="Y121" s="21"/>
      <c r="Z121" s="21"/>
      <c r="AA121" s="21"/>
      <c r="AB121" s="21"/>
      <c r="AC121" s="21"/>
      <c r="AD121" s="21"/>
      <c r="AE121" s="21"/>
      <c r="AF121" s="21"/>
      <c r="AG121" s="21"/>
      <c r="AH121" s="21"/>
      <c r="AI121" s="21"/>
      <c r="AJ121" s="32"/>
    </row>
    <row r="122" spans="2:36">
      <c r="B122" s="32"/>
      <c r="C122" s="22"/>
      <c r="D122" s="21"/>
      <c r="E122" s="45"/>
      <c r="F122" s="94" t="s">
        <v>7</v>
      </c>
      <c r="G122" s="95" t="s">
        <v>56</v>
      </c>
      <c r="H122" s="21"/>
      <c r="I122" s="21"/>
      <c r="J122" s="21"/>
      <c r="K122" s="21"/>
      <c r="L122" s="21"/>
      <c r="M122" s="21"/>
      <c r="N122" s="21"/>
      <c r="O122" s="21"/>
      <c r="P122" s="21"/>
      <c r="Q122" s="21"/>
      <c r="R122" s="21"/>
      <c r="S122" s="21"/>
      <c r="T122" s="21"/>
      <c r="U122" s="21"/>
      <c r="V122" s="21"/>
      <c r="W122" s="21"/>
      <c r="X122" s="21"/>
      <c r="Y122" s="21"/>
      <c r="Z122" s="21"/>
      <c r="AA122" s="21"/>
      <c r="AB122" s="21"/>
      <c r="AC122" s="21"/>
      <c r="AD122" s="21"/>
      <c r="AE122" s="21"/>
      <c r="AF122" s="21"/>
      <c r="AG122" s="21"/>
      <c r="AH122" s="21"/>
      <c r="AI122" s="21"/>
      <c r="AJ122" s="32"/>
    </row>
    <row r="123" spans="2:36">
      <c r="B123" s="32"/>
      <c r="C123" s="22"/>
      <c r="D123" s="21"/>
      <c r="E123" s="45"/>
      <c r="F123" s="71" t="s">
        <v>42</v>
      </c>
      <c r="G123" s="72" t="s">
        <v>51</v>
      </c>
      <c r="H123" s="21"/>
      <c r="I123" s="21"/>
      <c r="J123" s="21"/>
      <c r="K123" s="21"/>
      <c r="L123" s="21"/>
      <c r="M123" s="21"/>
      <c r="N123" s="21"/>
      <c r="O123" s="21"/>
      <c r="P123" s="21"/>
      <c r="Q123" s="21"/>
      <c r="R123" s="21"/>
      <c r="S123" s="21"/>
      <c r="T123" s="21"/>
      <c r="U123" s="21"/>
      <c r="V123" s="21"/>
      <c r="W123" s="21"/>
      <c r="X123" s="21"/>
      <c r="Y123" s="21"/>
      <c r="Z123" s="21"/>
      <c r="AA123" s="21"/>
      <c r="AB123" s="21"/>
      <c r="AC123" s="21"/>
      <c r="AD123" s="21"/>
      <c r="AE123" s="21"/>
      <c r="AF123" s="21"/>
      <c r="AG123" s="21"/>
      <c r="AH123" s="21"/>
      <c r="AI123" s="21"/>
      <c r="AJ123" s="32"/>
    </row>
    <row r="124" spans="2:36" ht="6.6" customHeight="1">
      <c r="B124" s="32"/>
      <c r="C124" s="22"/>
      <c r="D124" s="21"/>
      <c r="E124" s="45"/>
      <c r="F124" s="71"/>
      <c r="G124" s="72"/>
      <c r="H124" s="21"/>
      <c r="I124" s="21"/>
      <c r="J124" s="21"/>
      <c r="K124" s="21"/>
      <c r="L124" s="21"/>
      <c r="M124" s="21"/>
      <c r="N124" s="21"/>
      <c r="O124" s="21"/>
      <c r="P124" s="21"/>
      <c r="Q124" s="21"/>
      <c r="R124" s="21"/>
      <c r="S124" s="21"/>
      <c r="T124" s="21"/>
      <c r="U124" s="21"/>
      <c r="V124" s="21"/>
      <c r="W124" s="21"/>
      <c r="X124" s="21"/>
      <c r="Y124" s="21"/>
      <c r="Z124" s="21"/>
      <c r="AA124" s="21"/>
      <c r="AB124" s="21"/>
      <c r="AC124" s="21"/>
      <c r="AD124" s="21"/>
      <c r="AE124" s="21"/>
      <c r="AF124" s="21"/>
      <c r="AG124" s="21"/>
      <c r="AH124" s="21"/>
      <c r="AI124" s="21"/>
      <c r="AJ124" s="32"/>
    </row>
    <row r="125" spans="2:36">
      <c r="B125" s="32"/>
      <c r="C125" s="22"/>
      <c r="D125" s="21"/>
      <c r="E125" s="45" t="s">
        <v>52</v>
      </c>
      <c r="F125" s="73" t="s">
        <v>80</v>
      </c>
      <c r="G125" s="21"/>
      <c r="H125" s="21"/>
      <c r="I125" s="21"/>
      <c r="J125" s="21"/>
      <c r="K125" s="21"/>
      <c r="L125" s="21"/>
      <c r="M125" s="21"/>
      <c r="N125" s="21"/>
      <c r="O125" s="21"/>
      <c r="P125" s="21"/>
      <c r="Q125" s="21"/>
      <c r="R125" s="21"/>
      <c r="S125" s="21"/>
      <c r="T125" s="21"/>
      <c r="U125" s="21"/>
      <c r="V125" s="21"/>
      <c r="W125" s="21"/>
      <c r="X125" s="21"/>
      <c r="Y125" s="21"/>
      <c r="Z125" s="21"/>
      <c r="AA125" s="21"/>
      <c r="AB125" s="21"/>
      <c r="AC125" s="21"/>
      <c r="AD125" s="21"/>
      <c r="AE125" s="21"/>
      <c r="AF125" s="21"/>
      <c r="AG125" s="21"/>
      <c r="AH125" s="21"/>
      <c r="AI125" s="21"/>
      <c r="AJ125" s="32"/>
    </row>
    <row r="126" spans="2:36">
      <c r="B126" s="32"/>
      <c r="C126" s="22"/>
      <c r="D126" s="21"/>
      <c r="E126" s="23"/>
      <c r="F126" s="94" t="s">
        <v>7</v>
      </c>
      <c r="G126" s="95" t="s">
        <v>63</v>
      </c>
      <c r="H126" s="95"/>
      <c r="I126" s="21"/>
      <c r="J126" s="21"/>
      <c r="K126" s="21"/>
      <c r="L126" s="21"/>
      <c r="M126" s="21"/>
      <c r="N126" s="21"/>
      <c r="O126" s="21"/>
      <c r="P126" s="21"/>
      <c r="Q126" s="21"/>
      <c r="R126" s="21"/>
      <c r="S126" s="21"/>
      <c r="T126" s="21"/>
      <c r="U126" s="21"/>
      <c r="V126" s="21"/>
      <c r="W126" s="21"/>
      <c r="X126" s="21"/>
      <c r="Y126" s="21"/>
      <c r="Z126" s="21"/>
      <c r="AA126" s="21"/>
      <c r="AB126" s="21"/>
      <c r="AC126" s="21"/>
      <c r="AD126" s="21"/>
      <c r="AE126" s="21"/>
      <c r="AF126" s="21"/>
      <c r="AG126" s="21"/>
      <c r="AH126" s="21"/>
      <c r="AI126" s="21"/>
      <c r="AJ126" s="32"/>
    </row>
    <row r="127" spans="2:36">
      <c r="B127" s="32"/>
      <c r="C127" s="22"/>
      <c r="D127" s="21"/>
      <c r="E127" s="23"/>
      <c r="F127" s="95"/>
      <c r="G127" s="94" t="s">
        <v>7</v>
      </c>
      <c r="H127" s="95" t="s">
        <v>81</v>
      </c>
      <c r="I127" s="21"/>
      <c r="J127" s="21"/>
      <c r="K127" s="21"/>
      <c r="L127" s="21"/>
      <c r="M127" s="21"/>
      <c r="N127" s="21"/>
      <c r="O127" s="21"/>
      <c r="P127" s="21"/>
      <c r="Q127" s="21"/>
      <c r="R127" s="21"/>
      <c r="S127" s="21"/>
      <c r="T127" s="21"/>
      <c r="U127" s="21"/>
      <c r="V127" s="21"/>
      <c r="W127" s="21"/>
      <c r="X127" s="21"/>
      <c r="Y127" s="21"/>
      <c r="Z127" s="21"/>
      <c r="AA127" s="21"/>
      <c r="AB127" s="21"/>
      <c r="AC127" s="21"/>
      <c r="AD127" s="21"/>
      <c r="AE127" s="21"/>
      <c r="AF127" s="21"/>
      <c r="AG127" s="21"/>
      <c r="AH127" s="21"/>
      <c r="AI127" s="21"/>
      <c r="AJ127" s="32"/>
    </row>
    <row r="128" spans="2:36">
      <c r="B128" s="32"/>
      <c r="C128" s="22"/>
      <c r="D128" s="21"/>
      <c r="E128" s="23"/>
      <c r="F128" s="95"/>
      <c r="G128" s="94" t="s">
        <v>7</v>
      </c>
      <c r="H128" s="95" t="s">
        <v>66</v>
      </c>
      <c r="I128" s="21"/>
      <c r="J128" s="21"/>
      <c r="K128" s="21"/>
      <c r="L128" s="21"/>
      <c r="M128" s="21"/>
      <c r="N128" s="21"/>
      <c r="O128" s="21"/>
      <c r="P128" s="21"/>
      <c r="Q128" s="21"/>
      <c r="R128" s="21"/>
      <c r="S128" s="21"/>
      <c r="T128" s="21"/>
      <c r="U128" s="21"/>
      <c r="V128" s="21"/>
      <c r="W128" s="21"/>
      <c r="X128" s="21"/>
      <c r="Y128" s="21"/>
      <c r="Z128" s="21"/>
      <c r="AA128" s="21"/>
      <c r="AB128" s="21"/>
      <c r="AC128" s="21"/>
      <c r="AD128" s="21"/>
      <c r="AE128" s="21"/>
      <c r="AF128" s="21"/>
      <c r="AG128" s="21"/>
      <c r="AH128" s="21"/>
      <c r="AI128" s="21"/>
      <c r="AJ128" s="32"/>
    </row>
    <row r="129" spans="2:36">
      <c r="B129" s="32"/>
      <c r="C129" s="22"/>
      <c r="D129" s="21"/>
      <c r="E129" s="23"/>
      <c r="F129" s="95"/>
      <c r="G129" s="94" t="s">
        <v>7</v>
      </c>
      <c r="H129" s="95" t="s">
        <v>67</v>
      </c>
      <c r="I129" s="21"/>
      <c r="J129" s="21"/>
      <c r="K129" s="21"/>
      <c r="L129" s="21"/>
      <c r="M129" s="21"/>
      <c r="N129" s="21"/>
      <c r="O129" s="21"/>
      <c r="P129" s="21"/>
      <c r="Q129" s="21"/>
      <c r="R129" s="21"/>
      <c r="S129" s="21"/>
      <c r="T129" s="21"/>
      <c r="U129" s="21"/>
      <c r="V129" s="21"/>
      <c r="W129" s="21"/>
      <c r="X129" s="21"/>
      <c r="Y129" s="21"/>
      <c r="Z129" s="21"/>
      <c r="AA129" s="21"/>
      <c r="AB129" s="21"/>
      <c r="AC129" s="21"/>
      <c r="AD129" s="21"/>
      <c r="AE129" s="21"/>
      <c r="AF129" s="21"/>
      <c r="AG129" s="21"/>
      <c r="AH129" s="21"/>
      <c r="AI129" s="21"/>
      <c r="AJ129" s="32"/>
    </row>
    <row r="130" spans="2:36">
      <c r="B130" s="32"/>
      <c r="C130" s="22"/>
      <c r="D130" s="21"/>
      <c r="E130" s="23"/>
      <c r="F130" s="95"/>
      <c r="G130" s="94" t="s">
        <v>7</v>
      </c>
      <c r="H130" s="95" t="s">
        <v>68</v>
      </c>
      <c r="I130" s="21"/>
      <c r="J130" s="21"/>
      <c r="K130" s="21"/>
      <c r="L130" s="21"/>
      <c r="M130" s="21"/>
      <c r="N130" s="21"/>
      <c r="O130" s="21"/>
      <c r="P130" s="21"/>
      <c r="Q130" s="21"/>
      <c r="R130" s="21"/>
      <c r="S130" s="21"/>
      <c r="T130" s="21"/>
      <c r="U130" s="21"/>
      <c r="V130" s="21"/>
      <c r="W130" s="21"/>
      <c r="X130" s="21"/>
      <c r="Y130" s="21"/>
      <c r="Z130" s="21"/>
      <c r="AA130" s="21"/>
      <c r="AB130" s="21"/>
      <c r="AC130" s="21"/>
      <c r="AD130" s="21"/>
      <c r="AE130" s="21"/>
      <c r="AF130" s="21"/>
      <c r="AG130" s="21"/>
      <c r="AH130" s="21"/>
      <c r="AI130" s="21"/>
      <c r="AJ130" s="32"/>
    </row>
    <row r="131" spans="2:36">
      <c r="B131" s="32"/>
      <c r="C131" s="22"/>
      <c r="D131" s="21"/>
      <c r="E131" s="23"/>
      <c r="F131" s="95"/>
      <c r="G131" s="94" t="s">
        <v>7</v>
      </c>
      <c r="H131" s="95" t="s">
        <v>69</v>
      </c>
      <c r="I131" s="21"/>
      <c r="J131" s="21"/>
      <c r="K131" s="21"/>
      <c r="L131" s="21"/>
      <c r="M131" s="21"/>
      <c r="N131" s="21"/>
      <c r="O131" s="21"/>
      <c r="P131" s="21"/>
      <c r="Q131" s="21"/>
      <c r="R131" s="21"/>
      <c r="S131" s="21"/>
      <c r="T131" s="21"/>
      <c r="U131" s="21"/>
      <c r="V131" s="21"/>
      <c r="W131" s="21"/>
      <c r="X131" s="21"/>
      <c r="Y131" s="21"/>
      <c r="Z131" s="21"/>
      <c r="AA131" s="21"/>
      <c r="AB131" s="21"/>
      <c r="AC131" s="21"/>
      <c r="AD131" s="21"/>
      <c r="AE131" s="21"/>
      <c r="AF131" s="21"/>
      <c r="AG131" s="21"/>
      <c r="AH131" s="21"/>
      <c r="AI131" s="21"/>
      <c r="AJ131" s="32"/>
    </row>
    <row r="132" spans="2:36">
      <c r="B132" s="32"/>
      <c r="C132" s="22"/>
      <c r="D132" s="21"/>
      <c r="E132" s="23"/>
      <c r="F132" s="34"/>
      <c r="G132" s="35"/>
      <c r="H132" s="34"/>
      <c r="I132" s="21"/>
      <c r="J132" s="21"/>
      <c r="K132" s="21"/>
      <c r="L132" s="21"/>
      <c r="M132" s="21"/>
      <c r="N132" s="21"/>
      <c r="O132" s="21"/>
      <c r="P132" s="21"/>
      <c r="Q132" s="21"/>
      <c r="R132" s="21"/>
      <c r="S132" s="21"/>
      <c r="T132" s="21"/>
      <c r="U132" s="21"/>
      <c r="V132" s="21"/>
      <c r="W132" s="21"/>
      <c r="X132" s="21"/>
      <c r="Y132" s="21"/>
      <c r="Z132" s="21"/>
      <c r="AA132" s="21"/>
      <c r="AB132" s="21"/>
      <c r="AC132" s="21"/>
      <c r="AD132" s="21"/>
      <c r="AE132" s="21"/>
      <c r="AF132" s="21"/>
      <c r="AG132" s="21"/>
      <c r="AH132" s="21"/>
      <c r="AI132" s="21"/>
      <c r="AJ132" s="32"/>
    </row>
    <row r="133" spans="2:36">
      <c r="B133" s="32"/>
      <c r="C133" s="22"/>
      <c r="D133" s="21"/>
      <c r="E133" s="60" t="s">
        <v>71</v>
      </c>
      <c r="F133" s="34"/>
      <c r="G133" s="35"/>
      <c r="H133" s="34"/>
      <c r="I133" s="21"/>
      <c r="J133" s="21"/>
      <c r="K133" s="21"/>
      <c r="L133" s="21"/>
      <c r="M133" s="21"/>
      <c r="N133" s="21"/>
      <c r="O133" s="21"/>
      <c r="P133" s="21"/>
      <c r="Q133" s="21"/>
      <c r="R133" s="21"/>
      <c r="S133" s="21"/>
      <c r="T133" s="21"/>
      <c r="U133" s="21"/>
      <c r="V133" s="21"/>
      <c r="W133" s="21"/>
      <c r="X133" s="21"/>
      <c r="Y133" s="21"/>
      <c r="Z133" s="21"/>
      <c r="AA133" s="21"/>
      <c r="AB133" s="21"/>
      <c r="AC133" s="21"/>
      <c r="AD133" s="21"/>
      <c r="AE133" s="21"/>
      <c r="AF133" s="21"/>
      <c r="AG133" s="21"/>
      <c r="AH133" s="21"/>
      <c r="AI133" s="21"/>
      <c r="AJ133" s="32"/>
    </row>
    <row r="134" spans="2:36">
      <c r="B134" s="32"/>
      <c r="C134" s="22"/>
      <c r="D134" s="21"/>
      <c r="E134" s="23"/>
      <c r="F134" s="34"/>
      <c r="G134" s="35"/>
      <c r="H134" s="34"/>
      <c r="I134" s="21"/>
      <c r="J134" s="21"/>
      <c r="K134" s="21"/>
      <c r="L134" s="21"/>
      <c r="M134" s="21"/>
      <c r="N134" s="21"/>
      <c r="O134" s="21"/>
      <c r="P134" s="21"/>
      <c r="Q134" s="21"/>
      <c r="R134" s="21"/>
      <c r="S134" s="21"/>
      <c r="T134" s="21"/>
      <c r="U134" s="21"/>
      <c r="V134" s="21"/>
      <c r="W134" s="21"/>
      <c r="X134" s="21"/>
      <c r="Y134" s="21"/>
      <c r="Z134" s="21"/>
      <c r="AA134" s="21"/>
      <c r="AB134" s="21"/>
      <c r="AC134" s="21"/>
      <c r="AD134" s="21"/>
      <c r="AE134" s="21"/>
      <c r="AF134" s="21"/>
      <c r="AG134" s="21"/>
      <c r="AH134" s="21"/>
      <c r="AI134" s="21"/>
      <c r="AJ134" s="32"/>
    </row>
    <row r="135" spans="2:36">
      <c r="B135" s="32"/>
      <c r="C135" s="22"/>
      <c r="D135" s="21"/>
      <c r="E135" s="23"/>
      <c r="F135" s="34"/>
      <c r="G135" s="35"/>
      <c r="H135" s="34"/>
      <c r="I135" s="21"/>
      <c r="J135" s="21"/>
      <c r="K135" s="21"/>
      <c r="L135" s="21"/>
      <c r="M135" s="21"/>
      <c r="N135" s="21"/>
      <c r="O135" s="21"/>
      <c r="P135" s="21"/>
      <c r="Q135" s="21"/>
      <c r="R135" s="21"/>
      <c r="S135" s="21"/>
      <c r="T135" s="21"/>
      <c r="U135" s="21"/>
      <c r="V135" s="21"/>
      <c r="W135" s="21"/>
      <c r="X135" s="21"/>
      <c r="Y135" s="21"/>
      <c r="Z135" s="21"/>
      <c r="AA135" s="21"/>
      <c r="AB135" s="21"/>
      <c r="AC135" s="21"/>
      <c r="AD135" s="21"/>
      <c r="AE135" s="21"/>
      <c r="AF135" s="21"/>
      <c r="AG135" s="21"/>
      <c r="AH135" s="21"/>
      <c r="AI135" s="21"/>
      <c r="AJ135" s="32"/>
    </row>
    <row r="136" spans="2:36">
      <c r="B136" s="32"/>
      <c r="C136" s="22"/>
      <c r="D136" s="21"/>
      <c r="E136" s="23"/>
      <c r="F136" s="34"/>
      <c r="G136" s="35"/>
      <c r="H136" s="34"/>
      <c r="I136" s="21"/>
      <c r="J136" s="21"/>
      <c r="K136" s="21"/>
      <c r="L136" s="21"/>
      <c r="M136" s="21"/>
      <c r="N136" s="21"/>
      <c r="O136" s="21"/>
      <c r="P136" s="21"/>
      <c r="Q136" s="21"/>
      <c r="R136" s="21"/>
      <c r="S136" s="21"/>
      <c r="T136" s="21"/>
      <c r="U136" s="21"/>
      <c r="V136" s="21"/>
      <c r="W136" s="21"/>
      <c r="X136" s="21"/>
      <c r="Y136" s="21"/>
      <c r="Z136" s="21"/>
      <c r="AA136" s="21"/>
      <c r="AB136" s="21"/>
      <c r="AC136" s="21"/>
      <c r="AD136" s="21"/>
      <c r="AE136" s="21"/>
      <c r="AF136" s="21"/>
      <c r="AG136" s="21"/>
      <c r="AH136" s="21"/>
      <c r="AI136" s="21"/>
      <c r="AJ136" s="32"/>
    </row>
    <row r="137" spans="2:36">
      <c r="B137" s="32"/>
      <c r="C137" s="22"/>
      <c r="D137" s="21"/>
      <c r="E137" s="23"/>
      <c r="F137" s="34"/>
      <c r="G137" s="35"/>
      <c r="H137" s="34"/>
      <c r="I137" s="21"/>
      <c r="J137" s="21"/>
      <c r="K137" s="21"/>
      <c r="L137" s="21"/>
      <c r="M137" s="21"/>
      <c r="N137" s="21"/>
      <c r="O137" s="21"/>
      <c r="P137" s="21"/>
      <c r="Q137" s="21"/>
      <c r="R137" s="21"/>
      <c r="S137" s="21"/>
      <c r="T137" s="21"/>
      <c r="U137" s="21"/>
      <c r="V137" s="21"/>
      <c r="W137" s="21"/>
      <c r="X137" s="21"/>
      <c r="Y137" s="21"/>
      <c r="Z137" s="21"/>
      <c r="AA137" s="21"/>
      <c r="AB137" s="21"/>
      <c r="AC137" s="21"/>
      <c r="AD137" s="21"/>
      <c r="AE137" s="21"/>
      <c r="AF137" s="21"/>
      <c r="AG137" s="21"/>
      <c r="AH137" s="21"/>
      <c r="AI137" s="21"/>
      <c r="AJ137" s="32"/>
    </row>
    <row r="138" spans="2:36">
      <c r="B138" s="32"/>
      <c r="C138" s="22"/>
      <c r="D138" s="21"/>
      <c r="E138" s="23"/>
      <c r="F138" s="34"/>
      <c r="G138" s="35"/>
      <c r="H138" s="34"/>
      <c r="I138" s="21"/>
      <c r="J138" s="21"/>
      <c r="K138" s="21"/>
      <c r="L138" s="21"/>
      <c r="M138" s="21"/>
      <c r="N138" s="21"/>
      <c r="O138" s="21"/>
      <c r="P138" s="21"/>
      <c r="Q138" s="21"/>
      <c r="R138" s="21"/>
      <c r="S138" s="21"/>
      <c r="T138" s="21"/>
      <c r="U138" s="21"/>
      <c r="V138" s="21"/>
      <c r="W138" s="21"/>
      <c r="X138" s="21"/>
      <c r="Y138" s="21"/>
      <c r="Z138" s="21"/>
      <c r="AA138" s="21"/>
      <c r="AB138" s="21"/>
      <c r="AC138" s="21"/>
      <c r="AD138" s="21"/>
      <c r="AE138" s="21"/>
      <c r="AF138" s="21"/>
      <c r="AG138" s="21"/>
      <c r="AH138" s="21"/>
      <c r="AI138" s="21"/>
      <c r="AJ138" s="32"/>
    </row>
    <row r="139" spans="2:36">
      <c r="B139" s="32"/>
      <c r="C139" s="22"/>
      <c r="D139" s="21"/>
      <c r="E139" s="23"/>
      <c r="F139" s="34"/>
      <c r="G139" s="35"/>
      <c r="H139" s="34"/>
      <c r="I139" s="21"/>
      <c r="J139" s="21"/>
      <c r="K139" s="21"/>
      <c r="L139" s="21"/>
      <c r="M139" s="21"/>
      <c r="N139" s="21"/>
      <c r="O139" s="21"/>
      <c r="P139" s="21"/>
      <c r="Q139" s="21"/>
      <c r="R139" s="21"/>
      <c r="S139" s="21"/>
      <c r="T139" s="21"/>
      <c r="U139" s="21"/>
      <c r="V139" s="21"/>
      <c r="W139" s="21"/>
      <c r="X139" s="21"/>
      <c r="Y139" s="21"/>
      <c r="Z139" s="21"/>
      <c r="AA139" s="21"/>
      <c r="AB139" s="21"/>
      <c r="AC139" s="21"/>
      <c r="AD139" s="21"/>
      <c r="AE139" s="21"/>
      <c r="AF139" s="21"/>
      <c r="AG139" s="21"/>
      <c r="AH139" s="21"/>
      <c r="AI139" s="21"/>
      <c r="AJ139" s="32"/>
    </row>
    <row r="140" spans="2:36">
      <c r="B140" s="32"/>
      <c r="C140" s="22"/>
      <c r="D140" s="21"/>
      <c r="E140" s="23"/>
      <c r="F140" s="34"/>
      <c r="G140" s="35"/>
      <c r="H140" s="34"/>
      <c r="I140" s="21"/>
      <c r="J140" s="21"/>
      <c r="K140" s="21"/>
      <c r="L140" s="21"/>
      <c r="M140" s="21"/>
      <c r="N140" s="21"/>
      <c r="O140" s="21"/>
      <c r="P140" s="21"/>
      <c r="Q140" s="21"/>
      <c r="R140" s="21"/>
      <c r="S140" s="21"/>
      <c r="T140" s="21"/>
      <c r="U140" s="21"/>
      <c r="V140" s="21"/>
      <c r="W140" s="21"/>
      <c r="X140" s="21"/>
      <c r="Y140" s="21"/>
      <c r="Z140" s="21"/>
      <c r="AA140" s="21"/>
      <c r="AB140" s="21"/>
      <c r="AC140" s="21"/>
      <c r="AD140" s="21"/>
      <c r="AE140" s="21"/>
      <c r="AF140" s="21"/>
      <c r="AG140" s="21"/>
      <c r="AH140" s="21"/>
      <c r="AI140" s="21"/>
      <c r="AJ140" s="32"/>
    </row>
    <row r="141" spans="2:36">
      <c r="B141" s="32"/>
      <c r="C141" s="22"/>
      <c r="D141" s="21"/>
      <c r="E141" s="23"/>
      <c r="F141" s="34"/>
      <c r="G141" s="35"/>
      <c r="H141" s="34"/>
      <c r="I141" s="21"/>
      <c r="J141" s="21"/>
      <c r="K141" s="21"/>
      <c r="L141" s="21"/>
      <c r="M141" s="21"/>
      <c r="N141" s="21"/>
      <c r="O141" s="21"/>
      <c r="P141" s="21"/>
      <c r="Q141" s="21"/>
      <c r="R141" s="21"/>
      <c r="S141" s="21"/>
      <c r="T141" s="21"/>
      <c r="U141" s="21"/>
      <c r="V141" s="21"/>
      <c r="W141" s="21"/>
      <c r="X141" s="21"/>
      <c r="Y141" s="21"/>
      <c r="Z141" s="21"/>
      <c r="AA141" s="21"/>
      <c r="AB141" s="21"/>
      <c r="AC141" s="21"/>
      <c r="AD141" s="21"/>
      <c r="AE141" s="21"/>
      <c r="AF141" s="21"/>
      <c r="AG141" s="21"/>
      <c r="AH141" s="21"/>
      <c r="AI141" s="21"/>
      <c r="AJ141" s="32"/>
    </row>
    <row r="142" spans="2:36">
      <c r="B142" s="32"/>
      <c r="C142" s="22"/>
      <c r="D142" s="21"/>
      <c r="E142" s="23"/>
      <c r="F142" s="34"/>
      <c r="G142" s="35"/>
      <c r="H142" s="34"/>
      <c r="I142" s="21"/>
      <c r="J142" s="21"/>
      <c r="K142" s="21"/>
      <c r="L142" s="21"/>
      <c r="M142" s="21"/>
      <c r="N142" s="21"/>
      <c r="O142" s="21"/>
      <c r="P142" s="21"/>
      <c r="Q142" s="21"/>
      <c r="R142" s="21"/>
      <c r="S142" s="21"/>
      <c r="T142" s="21"/>
      <c r="U142" s="21"/>
      <c r="V142" s="21"/>
      <c r="W142" s="21"/>
      <c r="X142" s="21"/>
      <c r="Y142" s="21"/>
      <c r="Z142" s="21"/>
      <c r="AA142" s="21"/>
      <c r="AB142" s="21"/>
      <c r="AC142" s="21"/>
      <c r="AD142" s="21"/>
      <c r="AE142" s="21"/>
      <c r="AF142" s="21"/>
      <c r="AG142" s="21"/>
      <c r="AH142" s="21"/>
      <c r="AI142" s="21"/>
      <c r="AJ142" s="32"/>
    </row>
    <row r="143" spans="2:36">
      <c r="B143" s="32"/>
      <c r="C143" s="22"/>
      <c r="D143" s="21"/>
      <c r="E143" s="23"/>
      <c r="F143" s="34"/>
      <c r="G143" s="35"/>
      <c r="H143" s="34"/>
      <c r="I143" s="21"/>
      <c r="J143" s="21"/>
      <c r="K143" s="21"/>
      <c r="L143" s="21"/>
      <c r="M143" s="21"/>
      <c r="N143" s="21"/>
      <c r="O143" s="21"/>
      <c r="P143" s="21"/>
      <c r="Q143" s="21"/>
      <c r="R143" s="21"/>
      <c r="S143" s="21"/>
      <c r="T143" s="21"/>
      <c r="U143" s="21"/>
      <c r="V143" s="21"/>
      <c r="W143" s="21"/>
      <c r="X143" s="21"/>
      <c r="Y143" s="21"/>
      <c r="Z143" s="21"/>
      <c r="AA143" s="21"/>
      <c r="AB143" s="21"/>
      <c r="AC143" s="21"/>
      <c r="AD143" s="21"/>
      <c r="AE143" s="21"/>
      <c r="AF143" s="21"/>
      <c r="AG143" s="21"/>
      <c r="AH143" s="21"/>
      <c r="AI143" s="21"/>
      <c r="AJ143" s="32"/>
    </row>
    <row r="144" spans="2:36">
      <c r="B144" s="32"/>
      <c r="C144" s="22"/>
      <c r="D144" s="21"/>
      <c r="E144" s="23"/>
      <c r="F144" s="34"/>
      <c r="G144" s="35"/>
      <c r="H144" s="34"/>
      <c r="I144" s="21"/>
      <c r="J144" s="21"/>
      <c r="K144" s="21"/>
      <c r="L144" s="21"/>
      <c r="M144" s="21"/>
      <c r="N144" s="21"/>
      <c r="O144" s="21"/>
      <c r="P144" s="21"/>
      <c r="Q144" s="21"/>
      <c r="R144" s="21"/>
      <c r="S144" s="21"/>
      <c r="T144" s="21"/>
      <c r="U144" s="21"/>
      <c r="V144" s="21"/>
      <c r="W144" s="21"/>
      <c r="X144" s="21"/>
      <c r="Y144" s="21"/>
      <c r="Z144" s="21"/>
      <c r="AA144" s="21"/>
      <c r="AB144" s="21"/>
      <c r="AC144" s="21"/>
      <c r="AD144" s="21"/>
      <c r="AE144" s="21"/>
      <c r="AF144" s="21"/>
      <c r="AG144" s="21"/>
      <c r="AH144" s="21"/>
      <c r="AI144" s="21"/>
      <c r="AJ144" s="32"/>
    </row>
    <row r="145" spans="2:36">
      <c r="B145" s="32"/>
      <c r="C145" s="22"/>
      <c r="D145" s="21"/>
      <c r="E145" s="23"/>
      <c r="F145" s="34"/>
      <c r="G145" s="35"/>
      <c r="H145" s="34"/>
      <c r="I145" s="21"/>
      <c r="J145" s="21"/>
      <c r="K145" s="21"/>
      <c r="L145" s="21"/>
      <c r="M145" s="21"/>
      <c r="N145" s="21"/>
      <c r="O145" s="21"/>
      <c r="P145" s="21"/>
      <c r="Q145" s="21"/>
      <c r="R145" s="21"/>
      <c r="S145" s="21"/>
      <c r="T145" s="21"/>
      <c r="U145" s="21"/>
      <c r="V145" s="21"/>
      <c r="W145" s="21"/>
      <c r="X145" s="21"/>
      <c r="Y145" s="21"/>
      <c r="Z145" s="21"/>
      <c r="AA145" s="21"/>
      <c r="AB145" s="21"/>
      <c r="AC145" s="21"/>
      <c r="AD145" s="21"/>
      <c r="AE145" s="21"/>
      <c r="AF145" s="21"/>
      <c r="AG145" s="21"/>
      <c r="AH145" s="21"/>
      <c r="AI145" s="21"/>
      <c r="AJ145" s="32"/>
    </row>
    <row r="146" spans="2:36">
      <c r="B146" s="32"/>
      <c r="C146" s="22"/>
      <c r="D146" s="21"/>
      <c r="E146" s="23"/>
      <c r="F146" s="34"/>
      <c r="G146" s="35"/>
      <c r="H146" s="34"/>
      <c r="I146" s="21"/>
      <c r="J146" s="21"/>
      <c r="K146" s="21"/>
      <c r="L146" s="21"/>
      <c r="M146" s="21"/>
      <c r="N146" s="21"/>
      <c r="O146" s="21"/>
      <c r="P146" s="21"/>
      <c r="Q146" s="21"/>
      <c r="R146" s="21"/>
      <c r="S146" s="21"/>
      <c r="T146" s="21"/>
      <c r="U146" s="21"/>
      <c r="V146" s="21"/>
      <c r="W146" s="21"/>
      <c r="X146" s="21"/>
      <c r="Y146" s="21"/>
      <c r="Z146" s="21"/>
      <c r="AA146" s="21"/>
      <c r="AB146" s="21"/>
      <c r="AC146" s="21"/>
      <c r="AD146" s="21"/>
      <c r="AE146" s="21"/>
      <c r="AF146" s="21"/>
      <c r="AG146" s="21"/>
      <c r="AH146" s="21"/>
      <c r="AI146" s="21"/>
      <c r="AJ146" s="32"/>
    </row>
    <row r="147" spans="2:36">
      <c r="B147" s="32"/>
      <c r="C147" s="22"/>
      <c r="D147" s="21"/>
      <c r="E147" s="23"/>
      <c r="F147" s="34"/>
      <c r="G147" s="35"/>
      <c r="H147" s="34"/>
      <c r="I147" s="21"/>
      <c r="J147" s="21"/>
      <c r="K147" s="21"/>
      <c r="L147" s="21"/>
      <c r="M147" s="21"/>
      <c r="N147" s="21"/>
      <c r="O147" s="21"/>
      <c r="P147" s="21"/>
      <c r="Q147" s="21"/>
      <c r="R147" s="21"/>
      <c r="S147" s="21"/>
      <c r="T147" s="21"/>
      <c r="U147" s="21"/>
      <c r="V147" s="21"/>
      <c r="W147" s="21"/>
      <c r="X147" s="21"/>
      <c r="Y147" s="21"/>
      <c r="Z147" s="21"/>
      <c r="AA147" s="21"/>
      <c r="AB147" s="21"/>
      <c r="AC147" s="21"/>
      <c r="AD147" s="21"/>
      <c r="AE147" s="21"/>
      <c r="AF147" s="21"/>
      <c r="AG147" s="21"/>
      <c r="AH147" s="21"/>
      <c r="AI147" s="21"/>
      <c r="AJ147" s="32"/>
    </row>
    <row r="148" spans="2:36">
      <c r="B148" s="32"/>
      <c r="C148" s="22"/>
      <c r="D148" s="21"/>
      <c r="E148" s="23"/>
      <c r="F148" s="34"/>
      <c r="G148" s="35"/>
      <c r="H148" s="34"/>
      <c r="I148" s="21"/>
      <c r="J148" s="21"/>
      <c r="K148" s="21"/>
      <c r="L148" s="21"/>
      <c r="M148" s="21"/>
      <c r="N148" s="21"/>
      <c r="O148" s="21"/>
      <c r="P148" s="21"/>
      <c r="Q148" s="21"/>
      <c r="R148" s="21"/>
      <c r="S148" s="21"/>
      <c r="T148" s="21"/>
      <c r="U148" s="21"/>
      <c r="V148" s="21"/>
      <c r="W148" s="21"/>
      <c r="X148" s="21"/>
      <c r="Y148" s="21"/>
      <c r="Z148" s="21"/>
      <c r="AA148" s="21"/>
      <c r="AB148" s="21"/>
      <c r="AC148" s="21"/>
      <c r="AD148" s="21"/>
      <c r="AE148" s="21"/>
      <c r="AF148" s="21"/>
      <c r="AG148" s="21"/>
      <c r="AH148" s="21"/>
      <c r="AI148" s="21"/>
      <c r="AJ148" s="32"/>
    </row>
    <row r="149" spans="2:36">
      <c r="B149" s="32"/>
      <c r="C149" s="22"/>
      <c r="D149" s="21"/>
      <c r="E149" s="23"/>
      <c r="F149" s="34"/>
      <c r="G149" s="35"/>
      <c r="H149" s="34"/>
      <c r="I149" s="21"/>
      <c r="J149" s="21"/>
      <c r="K149" s="21"/>
      <c r="L149" s="21"/>
      <c r="M149" s="21"/>
      <c r="N149" s="21"/>
      <c r="O149" s="21"/>
      <c r="P149" s="21"/>
      <c r="Q149" s="21"/>
      <c r="R149" s="21"/>
      <c r="S149" s="21"/>
      <c r="T149" s="21"/>
      <c r="U149" s="21"/>
      <c r="V149" s="21"/>
      <c r="W149" s="21"/>
      <c r="X149" s="21"/>
      <c r="Y149" s="21"/>
      <c r="Z149" s="21"/>
      <c r="AA149" s="21"/>
      <c r="AB149" s="21"/>
      <c r="AC149" s="21"/>
      <c r="AD149" s="21"/>
      <c r="AE149" s="21"/>
      <c r="AF149" s="21"/>
      <c r="AG149" s="21"/>
      <c r="AH149" s="21"/>
      <c r="AI149" s="21"/>
      <c r="AJ149" s="32"/>
    </row>
    <row r="150" spans="2:36">
      <c r="B150" s="32"/>
      <c r="C150" s="22"/>
      <c r="D150" s="21"/>
      <c r="E150" s="23"/>
      <c r="F150" s="34"/>
      <c r="G150" s="35"/>
      <c r="H150" s="34"/>
      <c r="I150" s="21"/>
      <c r="J150" s="21"/>
      <c r="K150" s="21"/>
      <c r="L150" s="21"/>
      <c r="M150" s="21"/>
      <c r="N150" s="21"/>
      <c r="O150" s="21"/>
      <c r="P150" s="21"/>
      <c r="Q150" s="21"/>
      <c r="R150" s="21"/>
      <c r="S150" s="21"/>
      <c r="T150" s="21"/>
      <c r="U150" s="21"/>
      <c r="V150" s="21"/>
      <c r="W150" s="21"/>
      <c r="X150" s="21"/>
      <c r="Y150" s="21"/>
      <c r="Z150" s="21"/>
      <c r="AA150" s="21"/>
      <c r="AB150" s="21"/>
      <c r="AC150" s="21"/>
      <c r="AD150" s="21"/>
      <c r="AE150" s="21"/>
      <c r="AF150" s="21"/>
      <c r="AG150" s="21"/>
      <c r="AH150" s="21"/>
      <c r="AI150" s="21"/>
      <c r="AJ150" s="32"/>
    </row>
    <row r="151" spans="2:36">
      <c r="B151" s="32"/>
      <c r="C151" s="22"/>
      <c r="D151" s="21"/>
      <c r="E151" s="23"/>
      <c r="F151" s="34"/>
      <c r="G151" s="35"/>
      <c r="H151" s="34"/>
      <c r="I151" s="21"/>
      <c r="J151" s="21"/>
      <c r="K151" s="21"/>
      <c r="L151" s="21"/>
      <c r="M151" s="21"/>
      <c r="N151" s="21"/>
      <c r="O151" s="21"/>
      <c r="P151" s="21"/>
      <c r="Q151" s="21"/>
      <c r="R151" s="21"/>
      <c r="S151" s="21"/>
      <c r="T151" s="21"/>
      <c r="U151" s="21"/>
      <c r="V151" s="21"/>
      <c r="W151" s="21"/>
      <c r="X151" s="21"/>
      <c r="Y151" s="21"/>
      <c r="Z151" s="21"/>
      <c r="AA151" s="21"/>
      <c r="AB151" s="21"/>
      <c r="AC151" s="21"/>
      <c r="AD151" s="21"/>
      <c r="AE151" s="21"/>
      <c r="AF151" s="21"/>
      <c r="AG151" s="21"/>
      <c r="AH151" s="21"/>
      <c r="AI151" s="21"/>
      <c r="AJ151" s="32"/>
    </row>
    <row r="152" spans="2:36">
      <c r="B152" s="32"/>
      <c r="C152" s="22"/>
      <c r="D152" s="21"/>
      <c r="E152" s="23"/>
      <c r="F152" s="34"/>
      <c r="G152" s="35"/>
      <c r="H152" s="34"/>
      <c r="I152" s="21"/>
      <c r="J152" s="21"/>
      <c r="K152" s="21"/>
      <c r="L152" s="21"/>
      <c r="M152" s="21"/>
      <c r="N152" s="21"/>
      <c r="O152" s="21"/>
      <c r="P152" s="21"/>
      <c r="Q152" s="21"/>
      <c r="R152" s="21"/>
      <c r="S152" s="21"/>
      <c r="T152" s="21"/>
      <c r="U152" s="21"/>
      <c r="V152" s="21"/>
      <c r="W152" s="21"/>
      <c r="X152" s="21"/>
      <c r="Y152" s="21"/>
      <c r="Z152" s="21"/>
      <c r="AA152" s="21"/>
      <c r="AB152" s="21"/>
      <c r="AC152" s="21"/>
      <c r="AD152" s="21"/>
      <c r="AE152" s="21"/>
      <c r="AF152" s="21"/>
      <c r="AG152" s="21"/>
      <c r="AH152" s="21"/>
      <c r="AI152" s="21"/>
      <c r="AJ152" s="32"/>
    </row>
    <row r="153" spans="2:36">
      <c r="B153" s="32"/>
      <c r="C153" s="22"/>
      <c r="D153" s="21"/>
      <c r="E153" s="23"/>
      <c r="F153" s="34"/>
      <c r="G153" s="35"/>
      <c r="H153" s="34"/>
      <c r="I153" s="21"/>
      <c r="J153" s="21"/>
      <c r="K153" s="21"/>
      <c r="L153" s="21"/>
      <c r="M153" s="21"/>
      <c r="N153" s="21"/>
      <c r="O153" s="21"/>
      <c r="P153" s="21"/>
      <c r="Q153" s="21"/>
      <c r="R153" s="21"/>
      <c r="S153" s="21"/>
      <c r="T153" s="21"/>
      <c r="U153" s="21"/>
      <c r="V153" s="21"/>
      <c r="W153" s="21"/>
      <c r="X153" s="21"/>
      <c r="Y153" s="21"/>
      <c r="Z153" s="21"/>
      <c r="AA153" s="21"/>
      <c r="AB153" s="21"/>
      <c r="AC153" s="21"/>
      <c r="AD153" s="21"/>
      <c r="AE153" s="21"/>
      <c r="AF153" s="21"/>
      <c r="AG153" s="21"/>
      <c r="AH153" s="21"/>
      <c r="AI153" s="21"/>
      <c r="AJ153" s="32"/>
    </row>
    <row r="154" spans="2:36">
      <c r="B154" s="32"/>
      <c r="C154" s="22"/>
      <c r="D154" s="62" t="s">
        <v>82</v>
      </c>
      <c r="E154" s="62"/>
      <c r="F154" s="63"/>
      <c r="G154" s="63"/>
      <c r="H154" s="63"/>
      <c r="I154" s="63"/>
      <c r="J154" s="63"/>
      <c r="K154" s="63"/>
      <c r="L154" s="63"/>
      <c r="M154" s="63"/>
      <c r="N154" s="63"/>
      <c r="O154" s="63"/>
      <c r="P154" s="63"/>
      <c r="Q154" s="63"/>
      <c r="R154" s="63"/>
      <c r="S154" s="63"/>
      <c r="T154" s="63"/>
      <c r="U154" s="63"/>
      <c r="V154" s="63"/>
      <c r="W154" s="63"/>
      <c r="X154" s="63"/>
      <c r="Y154" s="63"/>
      <c r="Z154" s="63"/>
      <c r="AA154" s="63"/>
      <c r="AB154" s="63"/>
      <c r="AC154" s="63"/>
      <c r="AD154" s="63"/>
      <c r="AE154" s="63"/>
      <c r="AF154" s="63"/>
      <c r="AG154" s="63"/>
      <c r="AH154" s="63"/>
      <c r="AI154" s="63"/>
      <c r="AJ154" s="32"/>
    </row>
    <row r="155" spans="2:36" ht="6.4" customHeight="1">
      <c r="B155" s="32"/>
      <c r="C155" s="22"/>
      <c r="D155" s="21"/>
      <c r="E155" s="23"/>
      <c r="F155" s="34"/>
      <c r="G155" s="35"/>
      <c r="H155" s="34"/>
      <c r="I155" s="21"/>
      <c r="J155" s="21"/>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32"/>
    </row>
    <row r="156" spans="2:36">
      <c r="B156" s="32"/>
      <c r="C156" s="22"/>
      <c r="D156" s="21"/>
      <c r="E156" s="45" t="s">
        <v>35</v>
      </c>
      <c r="F156" s="90" t="s">
        <v>83</v>
      </c>
      <c r="G156" s="35"/>
      <c r="H156" s="34"/>
      <c r="I156" s="21"/>
      <c r="J156" s="21"/>
      <c r="K156" s="21"/>
      <c r="L156" s="21"/>
      <c r="M156" s="21"/>
      <c r="N156" s="21"/>
      <c r="O156" s="21"/>
      <c r="P156" s="21"/>
      <c r="Q156" s="21"/>
      <c r="R156" s="21"/>
      <c r="S156" s="21"/>
      <c r="T156" s="21"/>
      <c r="U156" s="21"/>
      <c r="V156" s="21"/>
      <c r="W156" s="21"/>
      <c r="X156" s="21"/>
      <c r="Y156" s="21"/>
      <c r="Z156" s="21"/>
      <c r="AA156" s="21"/>
      <c r="AB156" s="21"/>
      <c r="AC156" s="21"/>
      <c r="AD156" s="21"/>
      <c r="AE156" s="21"/>
      <c r="AF156" s="21"/>
      <c r="AG156" s="21"/>
      <c r="AH156" s="21"/>
      <c r="AI156" s="21"/>
      <c r="AJ156" s="32"/>
    </row>
    <row r="157" spans="2:36">
      <c r="B157" s="32"/>
      <c r="C157" s="22"/>
      <c r="D157" s="21"/>
      <c r="E157" s="21"/>
      <c r="F157" s="21"/>
      <c r="G157" s="21"/>
      <c r="H157" s="21"/>
      <c r="I157" s="21"/>
      <c r="J157" s="21"/>
      <c r="K157" s="21"/>
      <c r="L157" s="21"/>
      <c r="M157" s="21"/>
      <c r="N157" s="21"/>
      <c r="O157" s="21"/>
      <c r="P157" s="21"/>
      <c r="Q157" s="21"/>
      <c r="R157" s="21"/>
      <c r="S157" s="21"/>
      <c r="T157" s="21"/>
      <c r="U157" s="21"/>
      <c r="V157" s="21"/>
      <c r="W157" s="21"/>
      <c r="X157" s="21"/>
      <c r="Y157" s="21"/>
      <c r="Z157" s="21"/>
      <c r="AA157" s="21"/>
      <c r="AB157" s="21"/>
      <c r="AC157" s="21"/>
      <c r="AD157" s="21"/>
      <c r="AE157" s="21"/>
      <c r="AF157" s="21"/>
      <c r="AG157" s="21"/>
      <c r="AH157" s="21"/>
      <c r="AI157" s="21"/>
      <c r="AJ157" s="32"/>
    </row>
  </sheetData>
  <sheetProtection algorithmName="SHA-512" hashValue="LA0IQrh+T2xpnmjZtGPVBbXRyy3UaY5nUg4ECoLfwPsfXyme5Ui2WOkTne26B5+W+ZdLXisu2vqVSjlbbe488w==" saltValue="/i5rdIEpLL5h9hn9kQRz/A==" spinCount="100000" sheet="1" objects="1" scenarios="1"/>
  <mergeCells count="12">
    <mergeCell ref="D32:K32"/>
    <mergeCell ref="L32:AH32"/>
    <mergeCell ref="D33:K33"/>
    <mergeCell ref="L33:AH33"/>
    <mergeCell ref="L28:AH28"/>
    <mergeCell ref="L29:AH29"/>
    <mergeCell ref="L30:AH30"/>
    <mergeCell ref="L31:AH31"/>
    <mergeCell ref="D28:K28"/>
    <mergeCell ref="D29:K29"/>
    <mergeCell ref="D30:K30"/>
    <mergeCell ref="D31:K31"/>
  </mergeCells>
  <phoneticPr fontId="2"/>
  <hyperlinks>
    <hyperlink ref="D30:K30" location="'スケジュール(補助事業実施期間)'!A1" display="'スケジュール(補助事業実施期間)'!A1" xr:uid="{D553371A-742C-4B3C-BE5C-64289BE234DC}"/>
    <hyperlink ref="D31:K31" location="'スケジュール(事業計画期間)'!A1" display="'スケジュール(事業計画期間)'!A1" xr:uid="{6CA75CC9-1799-44DB-928C-E0D953ED272F}"/>
    <hyperlink ref="D32:K32" location="'【記入例】スケジュール(補助事業実施期間)'!A1" display="'【記入例】スケジュール(補助事業実施期間)'!A1" xr:uid="{0D319C6A-6F6F-4CF7-95BA-F0AEBA7FD8D3}"/>
    <hyperlink ref="D33:K33" location="'【記入例】スケジュール(事業計画期間)'!A1" display="'【記入例】スケジュール(事業計画期間)'!A1" xr:uid="{49122C98-9B59-48A9-92F8-2C7CB000ABEE}"/>
  </hyperlinks>
  <pageMargins left="0.7" right="0.7" top="0.75" bottom="0.75" header="0.3" footer="0.3"/>
  <pageSetup paperSize="9" orientation="portrait" r:id="rId1"/>
  <ignoredErrors>
    <ignoredError sqref="E105 AI2" numberStoredAsText="1"/>
  </ignoredError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A7CA1C-65D3-41CB-B639-6D0E0305328E}">
  <sheetPr>
    <pageSetUpPr fitToPage="1"/>
  </sheetPr>
  <dimension ref="A2:Y19"/>
  <sheetViews>
    <sheetView showGridLines="0" zoomScaleNormal="100" zoomScaleSheetLayoutView="85" workbookViewId="0">
      <pane xSplit="4" ySplit="7" topLeftCell="E8" activePane="bottomRight" state="frozen"/>
      <selection pane="bottomRight" activeCell="C3" sqref="C3"/>
      <selection pane="bottomLeft" activeCell="F9" sqref="F9"/>
      <selection pane="topRight" activeCell="F9" sqref="F9"/>
    </sheetView>
  </sheetViews>
  <sheetFormatPr defaultColWidth="8.77734375" defaultRowHeight="14.25"/>
  <cols>
    <col min="1" max="1" width="3.21875" style="1" customWidth="1"/>
    <col min="2" max="2" width="4.21875" style="1" bestFit="1" customWidth="1"/>
    <col min="3" max="3" width="42.77734375" style="1" bestFit="1" customWidth="1"/>
    <col min="4" max="4" width="20.21875" style="1" customWidth="1"/>
    <col min="5" max="18" width="30.33203125" style="1" customWidth="1"/>
    <col min="19" max="19" width="3.21875" style="1" customWidth="1"/>
    <col min="20" max="20" width="30.44140625" style="1" customWidth="1"/>
    <col min="21" max="21" width="3.21875" style="1" customWidth="1"/>
    <col min="22" max="16384" width="8.77734375" style="1"/>
  </cols>
  <sheetData>
    <row r="2" spans="2:25" ht="21.75" thickBot="1">
      <c r="C2" s="86" t="s">
        <v>84</v>
      </c>
      <c r="R2" s="2"/>
      <c r="T2" s="3"/>
      <c r="U2" s="3"/>
      <c r="V2" s="3"/>
      <c r="W2" s="3"/>
      <c r="X2" s="3"/>
    </row>
    <row r="3" spans="2:25" ht="33" customHeight="1" thickTop="1" thickBot="1">
      <c r="B3" s="91"/>
      <c r="C3" s="93"/>
      <c r="D3" s="5"/>
      <c r="E3" s="14" t="s">
        <v>85</v>
      </c>
      <c r="F3" s="11"/>
      <c r="G3" s="10"/>
      <c r="H3" s="11"/>
      <c r="I3" s="11"/>
      <c r="J3" s="11"/>
      <c r="K3" s="10"/>
      <c r="L3" s="10"/>
      <c r="M3" s="11"/>
      <c r="N3" s="11"/>
      <c r="O3" s="11"/>
      <c r="P3" s="11"/>
      <c r="Q3" s="11"/>
      <c r="R3" s="12"/>
      <c r="T3" s="28" t="s">
        <v>86</v>
      </c>
      <c r="U3" s="30"/>
      <c r="V3" s="26" t="s">
        <v>87</v>
      </c>
      <c r="W3" s="26" t="s">
        <v>88</v>
      </c>
      <c r="X3" s="26" t="s">
        <v>89</v>
      </c>
      <c r="Y3" s="26" t="s">
        <v>90</v>
      </c>
    </row>
    <row r="4" spans="2:25" ht="30" customHeight="1" thickTop="1">
      <c r="B4" s="6"/>
      <c r="C4" s="7"/>
      <c r="D4" s="13" t="s">
        <v>91</v>
      </c>
      <c r="E4" s="82"/>
      <c r="F4" s="17" t="str">
        <f>IF(AND($E$4&lt;&gt;"",$E$5&lt;&gt;""),EDATE(DATE($E$4,$E$5,1),COLUMN()-COLUMN($E4)),"")</f>
        <v/>
      </c>
      <c r="G4" s="15" t="str">
        <f t="shared" ref="G4:R5" si="0">IF(AND($E$4&lt;&gt;"",$E$5&lt;&gt;""),EDATE(DATE($E$4,$E$5,1),COLUMN()-COLUMN($E4)),"")</f>
        <v/>
      </c>
      <c r="H4" s="15" t="str">
        <f t="shared" si="0"/>
        <v/>
      </c>
      <c r="I4" s="15" t="str">
        <f t="shared" si="0"/>
        <v/>
      </c>
      <c r="J4" s="15" t="str">
        <f t="shared" si="0"/>
        <v/>
      </c>
      <c r="K4" s="15" t="str">
        <f t="shared" si="0"/>
        <v/>
      </c>
      <c r="L4" s="15" t="str">
        <f t="shared" si="0"/>
        <v/>
      </c>
      <c r="M4" s="15" t="str">
        <f t="shared" si="0"/>
        <v/>
      </c>
      <c r="N4" s="15" t="str">
        <f t="shared" si="0"/>
        <v/>
      </c>
      <c r="O4" s="15" t="str">
        <f t="shared" si="0"/>
        <v/>
      </c>
      <c r="P4" s="15" t="str">
        <f t="shared" si="0"/>
        <v/>
      </c>
      <c r="Q4" s="15" t="str">
        <f t="shared" si="0"/>
        <v/>
      </c>
      <c r="R4" s="15" t="str">
        <f t="shared" si="0"/>
        <v/>
      </c>
      <c r="T4" s="27" t="str">
        <f>IF(COUNTIF(V4:Y17,"NG")&gt;0,"NG","OK")</f>
        <v>NG</v>
      </c>
      <c r="U4" s="31"/>
      <c r="V4" s="26" t="s">
        <v>92</v>
      </c>
      <c r="W4" s="26" t="s">
        <v>92</v>
      </c>
      <c r="X4" s="26" t="str">
        <f>IF(E4="", "NG", "OK")</f>
        <v>NG</v>
      </c>
      <c r="Y4" s="26" t="str">
        <f>IF($C$3="", "NG",
  IF($C$3=リスト!$A$2,
   IF(COUNTA(O6:R6, O8:R17) &gt; 0, "NG", "OK"),
 "OK"))</f>
        <v>NG</v>
      </c>
    </row>
    <row r="5" spans="2:25" ht="30" customHeight="1" thickBot="1">
      <c r="B5" s="6"/>
      <c r="C5" s="7"/>
      <c r="D5" s="13" t="s">
        <v>93</v>
      </c>
      <c r="E5" s="83"/>
      <c r="F5" s="18" t="str">
        <f>IF(AND($E$4&lt;&gt;"",$E$5&lt;&gt;""),EDATE(DATE($E$4,$E$5,1),COLUMN()-COLUMN($E5)),"")</f>
        <v/>
      </c>
      <c r="G5" s="19" t="str">
        <f t="shared" si="0"/>
        <v/>
      </c>
      <c r="H5" s="19" t="str">
        <f t="shared" si="0"/>
        <v/>
      </c>
      <c r="I5" s="19" t="str">
        <f t="shared" si="0"/>
        <v/>
      </c>
      <c r="J5" s="19" t="str">
        <f t="shared" si="0"/>
        <v/>
      </c>
      <c r="K5" s="19" t="str">
        <f t="shared" si="0"/>
        <v/>
      </c>
      <c r="L5" s="19" t="str">
        <f t="shared" si="0"/>
        <v/>
      </c>
      <c r="M5" s="19" t="str">
        <f t="shared" si="0"/>
        <v/>
      </c>
      <c r="N5" s="19" t="str">
        <f t="shared" si="0"/>
        <v/>
      </c>
      <c r="O5" s="19" t="str">
        <f t="shared" si="0"/>
        <v/>
      </c>
      <c r="P5" s="19" t="str">
        <f t="shared" si="0"/>
        <v/>
      </c>
      <c r="Q5" s="19" t="str">
        <f t="shared" si="0"/>
        <v/>
      </c>
      <c r="R5" s="19" t="str">
        <f t="shared" si="0"/>
        <v/>
      </c>
      <c r="T5" s="132" t="str">
        <f>IF($T$4="NG","※「はじめに」シートの3.①.❺をご確認の上、入力内容に誤りがないかをご確認ください。","")</f>
        <v>※「はじめに」シートの3.①.❺をご確認の上、入力内容に誤りがないかをご確認ください。</v>
      </c>
      <c r="U5" s="26"/>
      <c r="V5" s="26" t="s">
        <v>92</v>
      </c>
      <c r="W5" s="26" t="s">
        <v>92</v>
      </c>
      <c r="X5" s="26" t="str">
        <f>IF(E5="", "NG", "OK")</f>
        <v>NG</v>
      </c>
      <c r="Y5" s="26" t="s">
        <v>92</v>
      </c>
    </row>
    <row r="6" spans="2:25" ht="55.5" customHeight="1" thickTop="1" thickBot="1">
      <c r="B6" s="8"/>
      <c r="C6" s="9"/>
      <c r="D6" s="13" t="s">
        <v>94</v>
      </c>
      <c r="E6" s="79"/>
      <c r="F6" s="84"/>
      <c r="G6" s="84"/>
      <c r="H6" s="84"/>
      <c r="I6" s="84"/>
      <c r="J6" s="84"/>
      <c r="K6" s="84"/>
      <c r="L6" s="84"/>
      <c r="M6" s="84"/>
      <c r="N6" s="84"/>
      <c r="O6" s="84"/>
      <c r="P6" s="84"/>
      <c r="Q6" s="84"/>
      <c r="R6" s="85"/>
      <c r="T6" s="133"/>
      <c r="U6" s="26"/>
      <c r="V6" s="26" t="str">
        <f>IF(MAX(
  LEN(SUBSTITUTE(SUBSTITUTE(E6,CHAR(10),""),CHAR(13),"")),
  LEN(SUBSTITUTE(SUBSTITUTE(F6,CHAR(10),""),CHAR(13),"")),
  LEN(SUBSTITUTE(SUBSTITUTE(G6,CHAR(10),""),CHAR(13),"")),
  LEN(SUBSTITUTE(SUBSTITUTE(H6,CHAR(10),""),CHAR(13),"")),
  LEN(SUBSTITUTE(SUBSTITUTE(I6,CHAR(10),""),CHAR(13),"")),
  LEN(SUBSTITUTE(SUBSTITUTE(J6,CHAR(10),""),CHAR(13),"")),
  LEN(SUBSTITUTE(SUBSTITUTE(K6,CHAR(10),""),CHAR(13),"")),
  LEN(SUBSTITUTE(SUBSTITUTE(L6,CHAR(10),""),CHAR(13),"")),
  LEN(SUBSTITUTE(SUBSTITUTE(M6,CHAR(10),""),CHAR(13),"")),
  LEN(SUBSTITUTE(SUBSTITUTE(N6,CHAR(10),""),CHAR(13),"")),
  LEN(SUBSTITUTE(SUBSTITUTE(O6,CHAR(10),""),CHAR(13),"")),
  LEN(SUBSTITUTE(SUBSTITUTE(P6,CHAR(10),""),CHAR(13),"")),
  LEN(SUBSTITUTE(SUBSTITUTE(Q6,CHAR(10),""),CHAR(13),"")),
  LEN(SUBSTITUTE(SUBSTITUTE(R6,CHAR(10),""),CHAR(13),""))
)&gt;300,"NG","OK")</f>
        <v>OK</v>
      </c>
      <c r="W6" s="61" t="str">
        <f>IF(OR(
COUNTIF(E6:R6,"*&lt;*")&gt;0,
COUNTIF(E6:R6,"*&gt;*")&gt;0,
COUNTIF(E6:R6,"*&amp;*")&gt;0,
COUNTIF(E6:R6,"*""*")&gt;0,
COUNTIF(E6:R6,"*'*")&gt;0
),"NG","OK")</f>
        <v>OK</v>
      </c>
      <c r="X6" s="26" t="str">
        <f>IF(COUNTA(E6:R6)=0,"NG","OK")</f>
        <v>NG</v>
      </c>
      <c r="Y6" s="26" t="s">
        <v>92</v>
      </c>
    </row>
    <row r="7" spans="2:25" ht="33" customHeight="1" thickTop="1" thickBot="1">
      <c r="B7" s="64" t="s">
        <v>95</v>
      </c>
      <c r="C7" s="65" t="s">
        <v>96</v>
      </c>
      <c r="D7" s="65" t="s">
        <v>97</v>
      </c>
      <c r="E7" s="66" t="s">
        <v>98</v>
      </c>
      <c r="F7" s="67"/>
      <c r="G7" s="67"/>
      <c r="H7" s="67"/>
      <c r="I7" s="67"/>
      <c r="J7" s="67"/>
      <c r="K7" s="67"/>
      <c r="L7" s="67"/>
      <c r="M7" s="67"/>
      <c r="N7" s="67"/>
      <c r="O7" s="67"/>
      <c r="P7" s="67"/>
      <c r="Q7" s="67"/>
      <c r="R7" s="68"/>
      <c r="T7" s="26"/>
      <c r="U7" s="26"/>
      <c r="V7" s="26"/>
      <c r="W7" s="26"/>
      <c r="X7" s="26"/>
      <c r="Y7" s="26"/>
    </row>
    <row r="8" spans="2:25" ht="55.5" customHeight="1" thickTop="1">
      <c r="B8" s="16">
        <f>ROW()-ROW($B$7)</f>
        <v>1</v>
      </c>
      <c r="C8" s="74"/>
      <c r="D8" s="75"/>
      <c r="E8" s="75"/>
      <c r="F8" s="75"/>
      <c r="G8" s="75"/>
      <c r="H8" s="75"/>
      <c r="I8" s="75"/>
      <c r="J8" s="75"/>
      <c r="K8" s="75"/>
      <c r="L8" s="75"/>
      <c r="M8" s="75"/>
      <c r="N8" s="75"/>
      <c r="O8" s="75"/>
      <c r="P8" s="75"/>
      <c r="Q8" s="75"/>
      <c r="R8" s="76"/>
      <c r="T8" s="26"/>
      <c r="U8" s="26"/>
      <c r="V8" s="26" t="str">
        <f>IF(MAX(
  LEN(SUBSTITUTE(SUBSTITUTE(C8,CHAR(10),""),CHAR(13),"")),
  LEN(SUBSTITUTE(SUBSTITUTE(D8,CHAR(10),""),CHAR(13),"")),
  LEN(SUBSTITUTE(SUBSTITUTE(E8,CHAR(10),""),CHAR(13),"")),
  LEN(SUBSTITUTE(SUBSTITUTE(F8,CHAR(10),""),CHAR(13),"")),
  LEN(SUBSTITUTE(SUBSTITUTE(G8,CHAR(10),""),CHAR(13),"")),
  LEN(SUBSTITUTE(SUBSTITUTE(H8,CHAR(10),""),CHAR(13),"")),
  LEN(SUBSTITUTE(SUBSTITUTE(I8,CHAR(10),""),CHAR(13),"")),
  LEN(SUBSTITUTE(SUBSTITUTE(J8,CHAR(10),""),CHAR(13),"")),
  LEN(SUBSTITUTE(SUBSTITUTE(K8,CHAR(10),""),CHAR(13),"")),
  LEN(SUBSTITUTE(SUBSTITUTE(L8,CHAR(10),""),CHAR(13),"")),
  LEN(SUBSTITUTE(SUBSTITUTE(M8,CHAR(10),""),CHAR(13),"")),
  LEN(SUBSTITUTE(SUBSTITUTE(N8,CHAR(10),""),CHAR(13),"")),
  LEN(SUBSTITUTE(SUBSTITUTE(O8,CHAR(10),""),CHAR(13),"")),
  LEN(SUBSTITUTE(SUBSTITUTE(P8,CHAR(10),""),CHAR(13),"")),
  LEN(SUBSTITUTE(SUBSTITUTE(Q8,CHAR(10),""),CHAR(13),"")),
  LEN(SUBSTITUTE(SUBSTITUTE(R8,CHAR(10),""),CHAR(13),""))
)&gt;300,"NG","OK")</f>
        <v>OK</v>
      </c>
      <c r="W8" s="26" t="str">
        <f>IF(OR(
COUNTIF(C8:R8,"*&lt;*")&gt;0,
COUNTIF(C8:R8,"*&gt;*")&gt;0,
COUNTIF(C8:R8,"*&amp;*")&gt;0,
COUNTIF(C8:R8,"*""*")&gt;0,
COUNTIF(C8:R8,"*'*")&gt;0
),"NG","OK")</f>
        <v>OK</v>
      </c>
      <c r="X8" s="26" t="str">
        <f>IF(OR(C8="", D8="", COUNTA(E8:R8)=0), "NG", "OK")</f>
        <v>NG</v>
      </c>
      <c r="Y8" s="26" t="s">
        <v>92</v>
      </c>
    </row>
    <row r="9" spans="2:25" ht="55.5" customHeight="1">
      <c r="B9" s="16">
        <f t="shared" ref="B9:B17" si="1">ROW()-ROW($B$7)</f>
        <v>2</v>
      </c>
      <c r="C9" s="77"/>
      <c r="D9" s="20"/>
      <c r="E9" s="20"/>
      <c r="F9" s="20"/>
      <c r="G9" s="20"/>
      <c r="H9" s="20"/>
      <c r="I9" s="20"/>
      <c r="J9" s="20"/>
      <c r="K9" s="20"/>
      <c r="L9" s="20"/>
      <c r="M9" s="20"/>
      <c r="N9" s="20"/>
      <c r="O9" s="20"/>
      <c r="P9" s="20"/>
      <c r="Q9" s="20"/>
      <c r="R9" s="78"/>
      <c r="T9" s="26"/>
      <c r="U9" s="26"/>
      <c r="V9" s="26" t="str">
        <f t="shared" ref="V9:V16" si="2">IF(MAX(
  LEN(SUBSTITUTE(SUBSTITUTE(C9,CHAR(10),""),CHAR(13),"")),
  LEN(SUBSTITUTE(SUBSTITUTE(D9,CHAR(10),""),CHAR(13),"")),
  LEN(SUBSTITUTE(SUBSTITUTE(E9,CHAR(10),""),CHAR(13),"")),
  LEN(SUBSTITUTE(SUBSTITUTE(F9,CHAR(10),""),CHAR(13),"")),
  LEN(SUBSTITUTE(SUBSTITUTE(G9,CHAR(10),""),CHAR(13),"")),
  LEN(SUBSTITUTE(SUBSTITUTE(H9,CHAR(10),""),CHAR(13),"")),
  LEN(SUBSTITUTE(SUBSTITUTE(I9,CHAR(10),""),CHAR(13),"")),
  LEN(SUBSTITUTE(SUBSTITUTE(J9,CHAR(10),""),CHAR(13),"")),
  LEN(SUBSTITUTE(SUBSTITUTE(K9,CHAR(10),""),CHAR(13),"")),
  LEN(SUBSTITUTE(SUBSTITUTE(L9,CHAR(10),""),CHAR(13),"")),
  LEN(SUBSTITUTE(SUBSTITUTE(M9,CHAR(10),""),CHAR(13),"")),
  LEN(SUBSTITUTE(SUBSTITUTE(N9,CHAR(10),""),CHAR(13),"")),
  LEN(SUBSTITUTE(SUBSTITUTE(O9,CHAR(10),""),CHAR(13),"")),
  LEN(SUBSTITUTE(SUBSTITUTE(P9,CHAR(10),""),CHAR(13),"")),
  LEN(SUBSTITUTE(SUBSTITUTE(Q9,CHAR(10),""),CHAR(13),"")),
  LEN(SUBSTITUTE(SUBSTITUTE(R9,CHAR(10),""),CHAR(13),""))
)&gt;300,"NG","OK")</f>
        <v>OK</v>
      </c>
      <c r="W9" s="26" t="str">
        <f t="shared" ref="W9:W17" si="3">IF(OR(
COUNTIF(C9:R9,"*&lt;*")&gt;0,
COUNTIF(C9:R9,"*&gt;*")&gt;0,
COUNTIF(C9:R9,"*&amp;*")&gt;0,
COUNTIF(C9:R9,"*""*")&gt;0,
COUNTIF(C9:R9,"*'*")&gt;0
),"NG","OK")</f>
        <v>OK</v>
      </c>
      <c r="X9" s="26" t="s">
        <v>92</v>
      </c>
      <c r="Y9" s="26" t="s">
        <v>92</v>
      </c>
    </row>
    <row r="10" spans="2:25" ht="55.5" customHeight="1">
      <c r="B10" s="16">
        <f t="shared" si="1"/>
        <v>3</v>
      </c>
      <c r="C10" s="77"/>
      <c r="D10" s="20"/>
      <c r="E10" s="20"/>
      <c r="F10" s="20"/>
      <c r="G10" s="20"/>
      <c r="H10" s="20"/>
      <c r="I10" s="20"/>
      <c r="J10" s="20"/>
      <c r="K10" s="20"/>
      <c r="L10" s="20"/>
      <c r="M10" s="20"/>
      <c r="N10" s="20"/>
      <c r="O10" s="20"/>
      <c r="P10" s="20"/>
      <c r="Q10" s="20"/>
      <c r="R10" s="78"/>
      <c r="T10" s="26"/>
      <c r="U10" s="26"/>
      <c r="V10" s="26" t="str">
        <f t="shared" si="2"/>
        <v>OK</v>
      </c>
      <c r="W10" s="26" t="str">
        <f t="shared" si="3"/>
        <v>OK</v>
      </c>
      <c r="X10" s="26" t="s">
        <v>92</v>
      </c>
      <c r="Y10" s="26" t="s">
        <v>92</v>
      </c>
    </row>
    <row r="11" spans="2:25" ht="55.5" customHeight="1">
      <c r="B11" s="16">
        <f t="shared" si="1"/>
        <v>4</v>
      </c>
      <c r="C11" s="77"/>
      <c r="D11" s="20"/>
      <c r="E11" s="20"/>
      <c r="F11" s="20"/>
      <c r="G11" s="20"/>
      <c r="H11" s="20"/>
      <c r="I11" s="20"/>
      <c r="J11" s="20"/>
      <c r="K11" s="20"/>
      <c r="L11" s="20"/>
      <c r="M11" s="20"/>
      <c r="N11" s="20"/>
      <c r="O11" s="20"/>
      <c r="P11" s="20"/>
      <c r="Q11" s="20"/>
      <c r="R11" s="96"/>
      <c r="T11" s="26"/>
      <c r="U11" s="26"/>
      <c r="V11" s="26" t="str">
        <f t="shared" si="2"/>
        <v>OK</v>
      </c>
      <c r="W11" s="26" t="str">
        <f t="shared" si="3"/>
        <v>OK</v>
      </c>
      <c r="X11" s="26" t="s">
        <v>92</v>
      </c>
      <c r="Y11" s="26" t="s">
        <v>92</v>
      </c>
    </row>
    <row r="12" spans="2:25" ht="55.5" customHeight="1">
      <c r="B12" s="16">
        <f t="shared" si="1"/>
        <v>5</v>
      </c>
      <c r="C12" s="77"/>
      <c r="D12" s="20"/>
      <c r="E12" s="20"/>
      <c r="F12" s="20"/>
      <c r="G12" s="20"/>
      <c r="H12" s="20"/>
      <c r="I12" s="20"/>
      <c r="J12" s="20"/>
      <c r="K12" s="20"/>
      <c r="L12" s="20"/>
      <c r="M12" s="20"/>
      <c r="N12" s="20"/>
      <c r="O12" s="20"/>
      <c r="P12" s="20"/>
      <c r="Q12" s="20"/>
      <c r="R12" s="78"/>
      <c r="T12" s="26"/>
      <c r="U12" s="26"/>
      <c r="V12" s="26" t="str">
        <f t="shared" si="2"/>
        <v>OK</v>
      </c>
      <c r="W12" s="26" t="str">
        <f t="shared" si="3"/>
        <v>OK</v>
      </c>
      <c r="X12" s="26" t="s">
        <v>92</v>
      </c>
      <c r="Y12" s="26" t="s">
        <v>92</v>
      </c>
    </row>
    <row r="13" spans="2:25" ht="55.5" customHeight="1">
      <c r="B13" s="16">
        <f t="shared" si="1"/>
        <v>6</v>
      </c>
      <c r="C13" s="77"/>
      <c r="D13" s="20"/>
      <c r="E13" s="20"/>
      <c r="F13" s="20"/>
      <c r="G13" s="20"/>
      <c r="H13" s="20"/>
      <c r="I13" s="20"/>
      <c r="J13" s="20"/>
      <c r="K13" s="20"/>
      <c r="L13" s="20"/>
      <c r="M13" s="20"/>
      <c r="N13" s="20"/>
      <c r="O13" s="20"/>
      <c r="P13" s="20"/>
      <c r="Q13" s="20"/>
      <c r="R13" s="78"/>
      <c r="T13" s="26"/>
      <c r="U13" s="26"/>
      <c r="V13" s="26" t="str">
        <f t="shared" si="2"/>
        <v>OK</v>
      </c>
      <c r="W13" s="26" t="str">
        <f t="shared" si="3"/>
        <v>OK</v>
      </c>
      <c r="X13" s="26" t="s">
        <v>92</v>
      </c>
      <c r="Y13" s="26" t="s">
        <v>92</v>
      </c>
    </row>
    <row r="14" spans="2:25" ht="55.5" customHeight="1">
      <c r="B14" s="16">
        <f t="shared" si="1"/>
        <v>7</v>
      </c>
      <c r="C14" s="77"/>
      <c r="D14" s="20"/>
      <c r="E14" s="20"/>
      <c r="F14" s="20"/>
      <c r="G14" s="20"/>
      <c r="H14" s="20"/>
      <c r="I14" s="20"/>
      <c r="J14" s="20"/>
      <c r="K14" s="20"/>
      <c r="L14" s="20"/>
      <c r="M14" s="20"/>
      <c r="N14" s="20"/>
      <c r="O14" s="20"/>
      <c r="P14" s="20"/>
      <c r="Q14" s="20"/>
      <c r="R14" s="78"/>
      <c r="T14" s="26"/>
      <c r="U14" s="26"/>
      <c r="V14" s="26" t="str">
        <f t="shared" si="2"/>
        <v>OK</v>
      </c>
      <c r="W14" s="26" t="str">
        <f t="shared" si="3"/>
        <v>OK</v>
      </c>
      <c r="X14" s="26" t="s">
        <v>92</v>
      </c>
      <c r="Y14" s="26" t="s">
        <v>92</v>
      </c>
    </row>
    <row r="15" spans="2:25" ht="55.5" customHeight="1">
      <c r="B15" s="16">
        <f t="shared" si="1"/>
        <v>8</v>
      </c>
      <c r="C15" s="77"/>
      <c r="D15" s="20"/>
      <c r="E15" s="20"/>
      <c r="F15" s="20"/>
      <c r="G15" s="20"/>
      <c r="H15" s="20"/>
      <c r="I15" s="20"/>
      <c r="J15" s="20"/>
      <c r="K15" s="20"/>
      <c r="L15" s="20"/>
      <c r="M15" s="20"/>
      <c r="N15" s="20"/>
      <c r="O15" s="20"/>
      <c r="P15" s="20"/>
      <c r="Q15" s="20"/>
      <c r="R15" s="78"/>
      <c r="T15" s="26"/>
      <c r="U15" s="26"/>
      <c r="V15" s="26" t="str">
        <f t="shared" si="2"/>
        <v>OK</v>
      </c>
      <c r="W15" s="26" t="str">
        <f t="shared" si="3"/>
        <v>OK</v>
      </c>
      <c r="X15" s="26" t="s">
        <v>92</v>
      </c>
      <c r="Y15" s="26" t="s">
        <v>92</v>
      </c>
    </row>
    <row r="16" spans="2:25" ht="55.5" customHeight="1">
      <c r="B16" s="16">
        <f t="shared" si="1"/>
        <v>9</v>
      </c>
      <c r="C16" s="77"/>
      <c r="D16" s="20"/>
      <c r="E16" s="20"/>
      <c r="F16" s="20"/>
      <c r="G16" s="20"/>
      <c r="H16" s="20"/>
      <c r="I16" s="20"/>
      <c r="J16" s="20"/>
      <c r="K16" s="20"/>
      <c r="L16" s="20"/>
      <c r="M16" s="20"/>
      <c r="N16" s="20"/>
      <c r="O16" s="20"/>
      <c r="P16" s="20"/>
      <c r="Q16" s="20"/>
      <c r="R16" s="78"/>
      <c r="T16" s="26"/>
      <c r="U16" s="26"/>
      <c r="V16" s="26" t="str">
        <f t="shared" si="2"/>
        <v>OK</v>
      </c>
      <c r="W16" s="26" t="str">
        <f t="shared" si="3"/>
        <v>OK</v>
      </c>
      <c r="X16" s="26" t="s">
        <v>92</v>
      </c>
      <c r="Y16" s="26" t="s">
        <v>92</v>
      </c>
    </row>
    <row r="17" spans="1:25" ht="55.5" customHeight="1" thickBot="1">
      <c r="B17" s="16">
        <f t="shared" si="1"/>
        <v>10</v>
      </c>
      <c r="C17" s="79"/>
      <c r="D17" s="80"/>
      <c r="E17" s="80"/>
      <c r="F17" s="80"/>
      <c r="G17" s="80"/>
      <c r="H17" s="80"/>
      <c r="I17" s="80"/>
      <c r="J17" s="80"/>
      <c r="K17" s="80"/>
      <c r="L17" s="80"/>
      <c r="M17" s="80"/>
      <c r="N17" s="80"/>
      <c r="O17" s="80"/>
      <c r="P17" s="80"/>
      <c r="Q17" s="80"/>
      <c r="R17" s="81"/>
      <c r="T17" s="26"/>
      <c r="U17" s="26"/>
      <c r="V17" s="26" t="str">
        <f>IF(MAX(
  LEN(SUBSTITUTE(SUBSTITUTE(C17,CHAR(10),""),CHAR(13),"")),
  LEN(SUBSTITUTE(SUBSTITUTE(D17,CHAR(10),""),CHAR(13),"")),
  LEN(SUBSTITUTE(SUBSTITUTE(E17,CHAR(10),""),CHAR(13),"")),
  LEN(SUBSTITUTE(SUBSTITUTE(F17,CHAR(10),""),CHAR(13),"")),
  LEN(SUBSTITUTE(SUBSTITUTE(G17,CHAR(10),""),CHAR(13),"")),
  LEN(SUBSTITUTE(SUBSTITUTE(H17,CHAR(10),""),CHAR(13),"")),
  LEN(SUBSTITUTE(SUBSTITUTE(I17,CHAR(10),""),CHAR(13),"")),
  LEN(SUBSTITUTE(SUBSTITUTE(J17,CHAR(10),""),CHAR(13),"")),
  LEN(SUBSTITUTE(SUBSTITUTE(K17,CHAR(10),""),CHAR(13),"")),
  LEN(SUBSTITUTE(SUBSTITUTE(L17,CHAR(10),""),CHAR(13),"")),
  LEN(SUBSTITUTE(SUBSTITUTE(M17,CHAR(10),""),CHAR(13),"")),
  LEN(SUBSTITUTE(SUBSTITUTE(N17,CHAR(10),""),CHAR(13),"")),
  LEN(SUBSTITUTE(SUBSTITUTE(O17,CHAR(10),""),CHAR(13),"")),
  LEN(SUBSTITUTE(SUBSTITUTE(P17,CHAR(10),""),CHAR(13),"")),
  LEN(SUBSTITUTE(SUBSTITUTE(Q17,CHAR(10),""),CHAR(13),"")),
  LEN(SUBSTITUTE(SUBSTITUTE(R17,CHAR(10),""),CHAR(13),""))
)&gt;300,"NG","OK")</f>
        <v>OK</v>
      </c>
      <c r="W17" s="26" t="str">
        <f t="shared" si="3"/>
        <v>OK</v>
      </c>
      <c r="X17" s="26" t="s">
        <v>92</v>
      </c>
      <c r="Y17" s="26" t="s">
        <v>92</v>
      </c>
    </row>
    <row r="18" spans="1:25" ht="15" thickTop="1">
      <c r="T18" s="3"/>
      <c r="U18" s="3"/>
      <c r="V18" s="3"/>
      <c r="W18" s="3"/>
      <c r="X18" s="3"/>
    </row>
    <row r="19" spans="1:25">
      <c r="A19" s="3"/>
      <c r="C19" s="3"/>
      <c r="D19" s="3"/>
      <c r="E19" s="3"/>
      <c r="F19" s="3"/>
      <c r="G19" s="3"/>
      <c r="H19" s="3"/>
      <c r="I19" s="3"/>
      <c r="J19" s="3"/>
      <c r="K19" s="3"/>
      <c r="L19" s="3"/>
      <c r="M19" s="3"/>
      <c r="N19" s="3"/>
      <c r="O19" s="3"/>
      <c r="P19" s="3"/>
      <c r="Q19" s="3"/>
      <c r="R19" s="3"/>
      <c r="S19" s="3"/>
      <c r="T19" s="3"/>
      <c r="U19" s="3"/>
      <c r="V19" s="3"/>
      <c r="W19" s="3"/>
      <c r="X19" s="3"/>
    </row>
  </sheetData>
  <sheetProtection algorithmName="SHA-512" hashValue="Y2sYcY0jeowbYcoOOFu/GB5x+exx39VMDKrnDA7c4w4PfSoZBjXSReZ8NfD8uZzHHKwlPdC8wfS6GhsvhBO3DQ==" saltValue="U7Q6F/4odTngjhEmxEwJ8Q==" spinCount="100000" sheet="1" objects="1" scenarios="1" formatRows="0" selectLockedCells="1"/>
  <mergeCells count="1">
    <mergeCell ref="T5:T6"/>
  </mergeCells>
  <phoneticPr fontId="2"/>
  <conditionalFormatting sqref="T4">
    <cfRule type="expression" dxfId="6" priority="2">
      <formula>$T$4="NG"</formula>
    </cfRule>
  </conditionalFormatting>
  <pageMargins left="0.7" right="0.7" top="0.75" bottom="0.75" header="0.3" footer="0.3"/>
  <pageSetup paperSize="8" scale="32" orientation="landscape" r:id="rId1"/>
  <extLst>
    <ext xmlns:x14="http://schemas.microsoft.com/office/spreadsheetml/2009/9/main" uri="{78C0D931-6437-407d-A8EE-F0AAD7539E65}">
      <x14:conditionalFormattings>
        <x14:conditionalFormatting xmlns:xm="http://schemas.microsoft.com/office/excel/2006/main">
          <x14:cfRule type="expression" priority="1" id="{D5781FA4-1466-4DAD-835C-9F6B7D01351D}">
            <xm:f>$C$3=リスト!$A$2</xm:f>
            <x14:dxf>
              <fill>
                <patternFill>
                  <bgColor theme="0" tint="-0.14996795556505021"/>
                </patternFill>
              </fill>
            </x14:dxf>
          </x14:cfRule>
          <xm:sqref>O6:R6 O8:R17</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InputMessage="1" showErrorMessage="1" xr:uid="{4811CE9F-AED4-47CC-B628-B1FFC9C93062}">
          <x14:formula1>
            <xm:f>リスト!$B$2:$B$6</xm:f>
          </x14:formula1>
          <xm:sqref>E4</xm:sqref>
        </x14:dataValidation>
        <x14:dataValidation type="list" allowBlank="1" showInputMessage="1" showErrorMessage="1" xr:uid="{3DC11A87-4178-429F-87FC-E4FE758B097E}">
          <x14:formula1>
            <xm:f>リスト!$C$2:$C$13</xm:f>
          </x14:formula1>
          <xm:sqref>E5</xm:sqref>
        </x14:dataValidation>
        <x14:dataValidation type="list" allowBlank="1" showInputMessage="1" showErrorMessage="1" xr:uid="{D08EEF35-9AFB-4CE0-9F32-160FBBF5C3F0}">
          <x14:formula1>
            <xm:f>リスト!$A$2:$A$4</xm:f>
          </x14:formula1>
          <xm:sqref>C3</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613F44-894D-4978-9112-151894AC8706}">
  <sheetPr>
    <pageSetUpPr fitToPage="1"/>
  </sheetPr>
  <dimension ref="A1:O18"/>
  <sheetViews>
    <sheetView showGridLines="0" zoomScaleNormal="100" zoomScaleSheetLayoutView="85" workbookViewId="0">
      <pane xSplit="4" ySplit="5" topLeftCell="E6" activePane="bottomRight" state="frozen"/>
      <selection pane="bottomRight" activeCell="E4" sqref="E4"/>
      <selection pane="bottomLeft" activeCell="F9" sqref="F9"/>
      <selection pane="topRight" activeCell="F9" sqref="F9"/>
    </sheetView>
  </sheetViews>
  <sheetFormatPr defaultColWidth="8.77734375" defaultRowHeight="14.25"/>
  <cols>
    <col min="1" max="1" width="3.21875" style="1" customWidth="1"/>
    <col min="2" max="2" width="4.21875" style="1" customWidth="1"/>
    <col min="3" max="3" width="42.77734375" style="1" bestFit="1" customWidth="1"/>
    <col min="4" max="4" width="20.21875" style="1" customWidth="1"/>
    <col min="5" max="9" width="30.33203125" style="1" customWidth="1"/>
    <col min="10" max="10" width="3.21875" style="1" customWidth="1"/>
    <col min="11" max="11" width="30.44140625" style="1" customWidth="1"/>
    <col min="12" max="12" width="3.21875" style="1" customWidth="1"/>
    <col min="13" max="16384" width="8.77734375" style="1"/>
  </cols>
  <sheetData>
    <row r="1" spans="2:15">
      <c r="I1" s="2"/>
      <c r="K1" s="3"/>
      <c r="L1" s="3"/>
      <c r="M1" s="3"/>
      <c r="N1" s="3"/>
      <c r="O1" s="3"/>
    </row>
    <row r="2" spans="2:15" ht="33" customHeight="1">
      <c r="B2" s="91"/>
      <c r="C2" s="4"/>
      <c r="D2" s="5"/>
      <c r="E2" s="14" t="s">
        <v>99</v>
      </c>
      <c r="F2" s="53"/>
      <c r="G2" s="53"/>
      <c r="H2" s="54"/>
      <c r="I2" s="55"/>
      <c r="K2" s="28" t="s">
        <v>86</v>
      </c>
      <c r="L2" s="30"/>
      <c r="M2" s="26" t="s">
        <v>87</v>
      </c>
      <c r="N2" s="26" t="s">
        <v>88</v>
      </c>
      <c r="O2" s="26" t="s">
        <v>89</v>
      </c>
    </row>
    <row r="3" spans="2:15" ht="30" customHeight="1" thickBot="1">
      <c r="B3" s="4"/>
      <c r="C3" s="4"/>
      <c r="D3" s="52"/>
      <c r="E3" s="86" t="s">
        <v>100</v>
      </c>
      <c r="F3" s="59" t="s">
        <v>101</v>
      </c>
      <c r="G3" s="59" t="s">
        <v>102</v>
      </c>
      <c r="H3" s="58" t="s">
        <v>103</v>
      </c>
      <c r="I3" s="58" t="s">
        <v>104</v>
      </c>
      <c r="K3" s="27" t="str">
        <f>IF(COUNTIF(M4:O16,"NG")&gt;0,"NG","OK")</f>
        <v>NG</v>
      </c>
      <c r="L3" s="31"/>
      <c r="M3" s="26"/>
      <c r="N3" s="26"/>
      <c r="O3" s="26"/>
    </row>
    <row r="4" spans="2:15" ht="30" customHeight="1" thickTop="1" thickBot="1">
      <c r="B4" s="6"/>
      <c r="C4" s="7"/>
      <c r="D4" s="13" t="s">
        <v>105</v>
      </c>
      <c r="E4" s="82"/>
      <c r="F4" s="56" t="str">
        <f>IF($E$4&lt;&gt;"",$E$4+1,"")</f>
        <v/>
      </c>
      <c r="G4" s="57" t="str">
        <f>IF($E$4&lt;&gt;"",$E$4+2,"")</f>
        <v/>
      </c>
      <c r="H4" s="57" t="str">
        <f>IF($E$4&lt;&gt;"",$E$4+3,"")</f>
        <v/>
      </c>
      <c r="I4" s="57" t="str">
        <f>IF($E$4&lt;&gt;"",$E$4+4,"")</f>
        <v/>
      </c>
      <c r="K4" s="132" t="str">
        <f>IF($K$3="NG","※「はじめに」シートの3.②.❹をご確認の上、入力内容に誤りがないかをご確認ください。","")</f>
        <v>※「はじめに」シートの3.②.❹をご確認の上、入力内容に誤りがないかをご確認ください。</v>
      </c>
      <c r="L4" s="26"/>
      <c r="M4" s="26" t="s">
        <v>92</v>
      </c>
      <c r="N4" s="26" t="s">
        <v>92</v>
      </c>
      <c r="O4" s="26" t="str">
        <f>IF(E4="", "NG", "OK")</f>
        <v>NG</v>
      </c>
    </row>
    <row r="5" spans="2:15" ht="55.5" customHeight="1" thickTop="1" thickBot="1">
      <c r="B5" s="8"/>
      <c r="C5" s="9"/>
      <c r="D5" s="13" t="s">
        <v>94</v>
      </c>
      <c r="E5" s="79"/>
      <c r="F5" s="84"/>
      <c r="G5" s="84"/>
      <c r="H5" s="84"/>
      <c r="I5" s="85"/>
      <c r="K5" s="133"/>
      <c r="L5" s="26"/>
      <c r="M5" s="26" t="str">
        <f>IF(MAX(
  LEN(SUBSTITUTE(SUBSTITUTE(E5,CHAR(10),""),CHAR(13),"")),
  LEN(SUBSTITUTE(SUBSTITUTE(F5,CHAR(10),""),CHAR(13),"")),
  LEN(SUBSTITUTE(SUBSTITUTE(G5,CHAR(10),""),CHAR(13),"")),
  LEN(SUBSTITUTE(SUBSTITUTE(H5,CHAR(10),""),CHAR(13),"")),
  LEN(SUBSTITUTE(SUBSTITUTE(I5,CHAR(10),""),CHAR(13),""))
)&gt;300,"NG","OK")</f>
        <v>OK</v>
      </c>
      <c r="N5" s="61" t="str">
        <f>IF(OR(
COUNTIF(E5:I5,"*&lt;*")&gt;0,
COUNTIF(E5:I5,"*&gt;*")&gt;0,
COUNTIF(E5:I5,"*&amp;*")&gt;0,
COUNTIF(E5:I5,"*""*")&gt;0,
COUNTIF(E5:I5,"*'*")&gt;0
),"NG","OK")</f>
        <v>OK</v>
      </c>
      <c r="O5" s="26" t="str">
        <f>IF(COUNTA(E5:I5)=0,"NG","OK")</f>
        <v>NG</v>
      </c>
    </row>
    <row r="6" spans="2:15" ht="33" customHeight="1" thickTop="1" thickBot="1">
      <c r="B6" s="69" t="s">
        <v>95</v>
      </c>
      <c r="C6" s="70" t="s">
        <v>106</v>
      </c>
      <c r="D6" s="70" t="s">
        <v>97</v>
      </c>
      <c r="E6" s="66" t="s">
        <v>98</v>
      </c>
      <c r="F6" s="67"/>
      <c r="G6" s="67"/>
      <c r="H6" s="67"/>
      <c r="I6" s="68"/>
      <c r="K6" s="26"/>
      <c r="L6" s="26"/>
      <c r="M6" s="26"/>
      <c r="N6" s="26"/>
      <c r="O6" s="26"/>
    </row>
    <row r="7" spans="2:15" ht="55.5" customHeight="1" thickTop="1">
      <c r="B7" s="16">
        <f>ROW()-6</f>
        <v>1</v>
      </c>
      <c r="C7" s="74"/>
      <c r="D7" s="75"/>
      <c r="E7" s="75"/>
      <c r="F7" s="75"/>
      <c r="G7" s="75"/>
      <c r="H7" s="75"/>
      <c r="I7" s="76"/>
      <c r="K7" s="26"/>
      <c r="L7" s="26"/>
      <c r="M7" s="26" t="str">
        <f>IF(MAX(
  LEN(SUBSTITUTE(SUBSTITUTE(C7,CHAR(10),""),CHAR(13),"")),
  LEN(SUBSTITUTE(SUBSTITUTE(D7,CHAR(10),""),CHAR(13),"")),
  LEN(SUBSTITUTE(SUBSTITUTE(E7,CHAR(10),""),CHAR(13),"")),
  LEN(SUBSTITUTE(SUBSTITUTE(F7,CHAR(10),""),CHAR(13),"")),
  LEN(SUBSTITUTE(SUBSTITUTE(G7,CHAR(10),""),CHAR(13),"")),
  LEN(SUBSTITUTE(SUBSTITUTE(H7,CHAR(10),""),CHAR(13),"")),
  LEN(SUBSTITUTE(SUBSTITUTE(I7,CHAR(10),""),CHAR(13),""))
)&gt;300,"NG","OK")</f>
        <v>OK</v>
      </c>
      <c r="N7" s="61" t="str">
        <f>IF(OR(
COUNTIF(C7:I7,"*&lt;*")&gt;0,
COUNTIF(C7:I7,"*&gt;*")&gt;0,
COUNTIF(C7:I7,"*&amp;*")&gt;0,
COUNTIF(C7:I7,"*""*")&gt;0,
COUNTIF(C7:I7,"*'*")&gt;0
),"NG","OK")</f>
        <v>OK</v>
      </c>
      <c r="O7" s="26" t="str">
        <f>IF(OR(C7="", D7="", COUNTA(E7:I7)=0), "NG", "OK")</f>
        <v>NG</v>
      </c>
    </row>
    <row r="8" spans="2:15" ht="55.5" customHeight="1">
      <c r="B8" s="16">
        <f t="shared" ref="B8:B16" si="0">ROW()-6</f>
        <v>2</v>
      </c>
      <c r="C8" s="77"/>
      <c r="D8" s="20"/>
      <c r="E8" s="20"/>
      <c r="F8" s="20"/>
      <c r="G8" s="20"/>
      <c r="H8" s="20"/>
      <c r="I8" s="78"/>
      <c r="K8" s="26"/>
      <c r="L8" s="26"/>
      <c r="M8" s="26" t="str">
        <f>IF(MAX(
  LEN(SUBSTITUTE(SUBSTITUTE(C8,CHAR(10),""),CHAR(13),"")),
  LEN(SUBSTITUTE(SUBSTITUTE(D8,CHAR(10),""),CHAR(13),"")),
  LEN(SUBSTITUTE(SUBSTITUTE(E8,CHAR(10),""),CHAR(13),"")),
  LEN(SUBSTITUTE(SUBSTITUTE(F8,CHAR(10),""),CHAR(13),"")),
  LEN(SUBSTITUTE(SUBSTITUTE(G8,CHAR(10),""),CHAR(13),"")),
  LEN(SUBSTITUTE(SUBSTITUTE(H8,CHAR(10),""),CHAR(13),"")),
  LEN(SUBSTITUTE(SUBSTITUTE(I8,CHAR(10),""),CHAR(13),""))
)&gt;300,"NG","OK")</f>
        <v>OK</v>
      </c>
      <c r="N8" s="61" t="str">
        <f t="shared" ref="N8:N16" si="1">IF(OR(
COUNTIF(C8:I8,"*&lt;*")&gt;0,
COUNTIF(C8:I8,"*&gt;*")&gt;0,
COUNTIF(C8:I8,"*&amp;*")&gt;0,
COUNTIF(C8:I8,"*""*")&gt;0,
COUNTIF(C8:I8,"*'*")&gt;0
),"NG","OK")</f>
        <v>OK</v>
      </c>
      <c r="O8" s="26" t="s">
        <v>92</v>
      </c>
    </row>
    <row r="9" spans="2:15" ht="55.5" customHeight="1">
      <c r="B9" s="16">
        <f t="shared" si="0"/>
        <v>3</v>
      </c>
      <c r="C9" s="77"/>
      <c r="D9" s="20"/>
      <c r="E9" s="20"/>
      <c r="F9" s="20"/>
      <c r="G9" s="20"/>
      <c r="H9" s="20"/>
      <c r="I9" s="78"/>
      <c r="K9" s="26"/>
      <c r="L9" s="26"/>
      <c r="M9" s="26" t="str">
        <f t="shared" ref="M9:M16" si="2">IF(MAX(
  LEN(SUBSTITUTE(SUBSTITUTE(C9,CHAR(10),""),CHAR(13),"")),
  LEN(SUBSTITUTE(SUBSTITUTE(D9,CHAR(10),""),CHAR(13),"")),
  LEN(SUBSTITUTE(SUBSTITUTE(E9,CHAR(10),""),CHAR(13),"")),
  LEN(SUBSTITUTE(SUBSTITUTE(F9,CHAR(10),""),CHAR(13),"")),
  LEN(SUBSTITUTE(SUBSTITUTE(G9,CHAR(10),""),CHAR(13),"")),
  LEN(SUBSTITUTE(SUBSTITUTE(H9,CHAR(10),""),CHAR(13),"")),
  LEN(SUBSTITUTE(SUBSTITUTE(I9,CHAR(10),""),CHAR(13),""))
)&gt;300,"NG","OK")</f>
        <v>OK</v>
      </c>
      <c r="N9" s="61" t="str">
        <f t="shared" si="1"/>
        <v>OK</v>
      </c>
      <c r="O9" s="26" t="s">
        <v>92</v>
      </c>
    </row>
    <row r="10" spans="2:15" ht="56.25" customHeight="1">
      <c r="B10" s="16">
        <f t="shared" si="0"/>
        <v>4</v>
      </c>
      <c r="C10" s="77"/>
      <c r="D10" s="20"/>
      <c r="E10" s="20"/>
      <c r="F10" s="20"/>
      <c r="G10" s="20"/>
      <c r="H10" s="20"/>
      <c r="I10" s="78"/>
      <c r="K10" s="26"/>
      <c r="L10" s="26"/>
      <c r="M10" s="26" t="str">
        <f t="shared" si="2"/>
        <v>OK</v>
      </c>
      <c r="N10" s="61" t="str">
        <f t="shared" si="1"/>
        <v>OK</v>
      </c>
      <c r="O10" s="26" t="s">
        <v>92</v>
      </c>
    </row>
    <row r="11" spans="2:15" ht="55.5" customHeight="1">
      <c r="B11" s="16">
        <f t="shared" si="0"/>
        <v>5</v>
      </c>
      <c r="C11" s="77"/>
      <c r="D11" s="20"/>
      <c r="E11" s="20"/>
      <c r="F11" s="20"/>
      <c r="G11" s="20"/>
      <c r="H11" s="20"/>
      <c r="I11" s="78"/>
      <c r="K11" s="26"/>
      <c r="L11" s="26"/>
      <c r="M11" s="26" t="str">
        <f t="shared" si="2"/>
        <v>OK</v>
      </c>
      <c r="N11" s="61" t="str">
        <f t="shared" si="1"/>
        <v>OK</v>
      </c>
      <c r="O11" s="26" t="s">
        <v>92</v>
      </c>
    </row>
    <row r="12" spans="2:15" ht="55.5" customHeight="1">
      <c r="B12" s="16">
        <f t="shared" si="0"/>
        <v>6</v>
      </c>
      <c r="C12" s="77"/>
      <c r="D12" s="20"/>
      <c r="E12" s="20"/>
      <c r="F12" s="20"/>
      <c r="G12" s="20"/>
      <c r="H12" s="20"/>
      <c r="I12" s="78"/>
      <c r="K12" s="26"/>
      <c r="L12" s="26"/>
      <c r="M12" s="26" t="str">
        <f t="shared" si="2"/>
        <v>OK</v>
      </c>
      <c r="N12" s="61" t="str">
        <f t="shared" si="1"/>
        <v>OK</v>
      </c>
      <c r="O12" s="26" t="s">
        <v>92</v>
      </c>
    </row>
    <row r="13" spans="2:15" ht="55.5" customHeight="1">
      <c r="B13" s="16">
        <f t="shared" si="0"/>
        <v>7</v>
      </c>
      <c r="C13" s="77"/>
      <c r="D13" s="20"/>
      <c r="E13" s="20"/>
      <c r="F13" s="20"/>
      <c r="G13" s="20"/>
      <c r="H13" s="20"/>
      <c r="I13" s="78"/>
      <c r="K13" s="26"/>
      <c r="L13" s="26"/>
      <c r="M13" s="26" t="str">
        <f t="shared" si="2"/>
        <v>OK</v>
      </c>
      <c r="N13" s="61" t="str">
        <f t="shared" si="1"/>
        <v>OK</v>
      </c>
      <c r="O13" s="26" t="s">
        <v>92</v>
      </c>
    </row>
    <row r="14" spans="2:15" ht="55.5" customHeight="1">
      <c r="B14" s="16">
        <f t="shared" si="0"/>
        <v>8</v>
      </c>
      <c r="C14" s="77"/>
      <c r="D14" s="20"/>
      <c r="E14" s="20"/>
      <c r="F14" s="20"/>
      <c r="G14" s="20"/>
      <c r="H14" s="20"/>
      <c r="I14" s="78"/>
      <c r="K14" s="26"/>
      <c r="L14" s="26"/>
      <c r="M14" s="26" t="str">
        <f t="shared" si="2"/>
        <v>OK</v>
      </c>
      <c r="N14" s="61" t="str">
        <f t="shared" si="1"/>
        <v>OK</v>
      </c>
      <c r="O14" s="26" t="s">
        <v>92</v>
      </c>
    </row>
    <row r="15" spans="2:15" ht="55.5" customHeight="1">
      <c r="B15" s="16">
        <f t="shared" si="0"/>
        <v>9</v>
      </c>
      <c r="C15" s="77"/>
      <c r="D15" s="20"/>
      <c r="E15" s="20"/>
      <c r="F15" s="20"/>
      <c r="G15" s="20"/>
      <c r="H15" s="20"/>
      <c r="I15" s="78"/>
      <c r="K15" s="26"/>
      <c r="L15" s="26"/>
      <c r="M15" s="26" t="str">
        <f t="shared" si="2"/>
        <v>OK</v>
      </c>
      <c r="N15" s="61" t="str">
        <f t="shared" si="1"/>
        <v>OK</v>
      </c>
      <c r="O15" s="26" t="s">
        <v>92</v>
      </c>
    </row>
    <row r="16" spans="2:15" ht="55.5" customHeight="1" thickBot="1">
      <c r="B16" s="16">
        <f t="shared" si="0"/>
        <v>10</v>
      </c>
      <c r="C16" s="79"/>
      <c r="D16" s="80"/>
      <c r="E16" s="80"/>
      <c r="F16" s="80"/>
      <c r="G16" s="80"/>
      <c r="H16" s="80"/>
      <c r="I16" s="81"/>
      <c r="K16" s="3"/>
      <c r="L16" s="3"/>
      <c r="M16" s="26" t="str">
        <f t="shared" si="2"/>
        <v>OK</v>
      </c>
      <c r="N16" s="61" t="str">
        <f t="shared" si="1"/>
        <v>OK</v>
      </c>
      <c r="O16" s="26" t="s">
        <v>92</v>
      </c>
    </row>
    <row r="17" spans="1:15" ht="15" thickTop="1">
      <c r="A17" s="3"/>
      <c r="J17" s="3"/>
      <c r="K17" s="3"/>
      <c r="L17" s="3"/>
      <c r="M17" s="3"/>
      <c r="N17" s="3"/>
      <c r="O17" s="3"/>
    </row>
    <row r="18" spans="1:15">
      <c r="C18" s="3"/>
      <c r="D18" s="3"/>
      <c r="E18" s="3"/>
      <c r="F18" s="3"/>
      <c r="G18" s="3"/>
      <c r="H18" s="3"/>
      <c r="I18" s="3"/>
      <c r="M18" s="3"/>
      <c r="N18" s="3"/>
      <c r="O18" s="3"/>
    </row>
  </sheetData>
  <sheetProtection algorithmName="SHA-512" hashValue="YDpCvt6gAP0P2eZ/DY74xqgRO5FWnWudwTZwaYF0IAb87vlF3eTLD/IbnLvAPadWAGwZJ0/wpE5ErfwN880Ing==" saltValue="qB+rb42QvQHFEzsjlIQeWA==" spinCount="100000" sheet="1" objects="1" scenarios="1" formatRows="0" selectLockedCells="1"/>
  <mergeCells count="1">
    <mergeCell ref="K4:K5"/>
  </mergeCells>
  <phoneticPr fontId="2"/>
  <conditionalFormatting sqref="K3">
    <cfRule type="expression" dxfId="4" priority="1">
      <formula>$K$3="NG"</formula>
    </cfRule>
  </conditionalFormatting>
  <pageMargins left="0.7" right="0.7" top="0.75" bottom="0.75" header="0.3" footer="0.3"/>
  <pageSetup paperSize="8" scale="72"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027C807D-D1E8-481D-BCD5-04E4B086923D}">
          <x14:formula1>
            <xm:f>リスト!$B$2:$B$6</xm:f>
          </x14:formula1>
          <xm:sqref>E4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09665B-235F-4164-BD69-B470132AA575}">
  <sheetPr>
    <tabColor theme="4"/>
    <pageSetUpPr fitToPage="1"/>
  </sheetPr>
  <dimension ref="A2:Y19"/>
  <sheetViews>
    <sheetView showGridLines="0" zoomScaleNormal="100" zoomScaleSheetLayoutView="85" workbookViewId="0">
      <pane xSplit="4" ySplit="7" topLeftCell="E8" activePane="bottomRight" state="frozen"/>
      <selection pane="bottomRight"/>
      <selection pane="bottomLeft" activeCell="H15" sqref="H15"/>
      <selection pane="topRight" activeCell="H15" sqref="H15"/>
    </sheetView>
  </sheetViews>
  <sheetFormatPr defaultColWidth="8.77734375" defaultRowHeight="14.25"/>
  <cols>
    <col min="1" max="1" width="3.21875" style="1" customWidth="1"/>
    <col min="2" max="2" width="4.21875" style="1" bestFit="1" customWidth="1"/>
    <col min="3" max="3" width="42.77734375" style="1" bestFit="1" customWidth="1"/>
    <col min="4" max="4" width="20.21875" style="1" customWidth="1"/>
    <col min="5" max="18" width="30.33203125" style="1" customWidth="1"/>
    <col min="19" max="19" width="3.21875" style="1" customWidth="1"/>
    <col min="20" max="20" width="30.44140625" style="1" customWidth="1"/>
    <col min="21" max="21" width="3.21875" style="1" customWidth="1"/>
    <col min="22" max="16384" width="8.77734375" style="1"/>
  </cols>
  <sheetData>
    <row r="2" spans="2:25" ht="21.75" thickBot="1">
      <c r="C2" s="86" t="s">
        <v>84</v>
      </c>
      <c r="R2" s="2"/>
      <c r="T2" s="3"/>
      <c r="U2" s="3"/>
      <c r="V2" s="3"/>
      <c r="W2" s="3"/>
      <c r="X2" s="3"/>
    </row>
    <row r="3" spans="2:25" ht="33" customHeight="1" thickTop="1" thickBot="1">
      <c r="B3" s="91"/>
      <c r="C3" s="112" t="s">
        <v>107</v>
      </c>
      <c r="D3" s="5"/>
      <c r="E3" s="14" t="s">
        <v>85</v>
      </c>
      <c r="F3" s="11"/>
      <c r="G3" s="10"/>
      <c r="H3" s="11"/>
      <c r="I3" s="11"/>
      <c r="J3" s="11"/>
      <c r="K3" s="10"/>
      <c r="L3" s="10"/>
      <c r="M3" s="11"/>
      <c r="N3" s="11"/>
      <c r="O3" s="11"/>
      <c r="P3" s="11"/>
      <c r="Q3" s="11"/>
      <c r="R3" s="12"/>
      <c r="T3" s="28" t="s">
        <v>86</v>
      </c>
      <c r="U3" s="30"/>
      <c r="V3" s="26" t="s">
        <v>87</v>
      </c>
      <c r="W3" s="26" t="s">
        <v>88</v>
      </c>
      <c r="X3" s="26" t="s">
        <v>89</v>
      </c>
      <c r="Y3" s="26" t="s">
        <v>90</v>
      </c>
    </row>
    <row r="4" spans="2:25" ht="30" customHeight="1" thickTop="1">
      <c r="B4" s="6"/>
      <c r="C4" s="7"/>
      <c r="D4" s="13" t="s">
        <v>91</v>
      </c>
      <c r="E4" s="113">
        <v>2027</v>
      </c>
      <c r="F4" s="17">
        <f>IF(AND($E$4&lt;&gt;"",$E$5&lt;&gt;""),EDATE(DATE($E$4,$E$5,1),COLUMN()-COLUMN($E4)),"")</f>
        <v>46508</v>
      </c>
      <c r="G4" s="15">
        <f t="shared" ref="G4:R5" si="0">IF(AND($E$4&lt;&gt;"",$E$5&lt;&gt;""),EDATE(DATE($E$4,$E$5,1),COLUMN()-COLUMN($E4)),"")</f>
        <v>46539</v>
      </c>
      <c r="H4" s="15">
        <f t="shared" si="0"/>
        <v>46569</v>
      </c>
      <c r="I4" s="15">
        <f t="shared" si="0"/>
        <v>46600</v>
      </c>
      <c r="J4" s="15">
        <f t="shared" si="0"/>
        <v>46631</v>
      </c>
      <c r="K4" s="15">
        <f t="shared" si="0"/>
        <v>46661</v>
      </c>
      <c r="L4" s="15">
        <f t="shared" si="0"/>
        <v>46692</v>
      </c>
      <c r="M4" s="15">
        <f t="shared" si="0"/>
        <v>46722</v>
      </c>
      <c r="N4" s="15">
        <f t="shared" si="0"/>
        <v>46753</v>
      </c>
      <c r="O4" s="15">
        <f t="shared" si="0"/>
        <v>46784</v>
      </c>
      <c r="P4" s="15">
        <f t="shared" si="0"/>
        <v>46813</v>
      </c>
      <c r="Q4" s="15">
        <f t="shared" si="0"/>
        <v>46844</v>
      </c>
      <c r="R4" s="15">
        <f t="shared" si="0"/>
        <v>46874</v>
      </c>
      <c r="T4" s="27" t="str">
        <f>IF(COUNTIF(V4:Y17,"NG")&gt;0,"NG","OK")</f>
        <v>OK</v>
      </c>
      <c r="U4" s="31"/>
      <c r="V4" s="26" t="s">
        <v>92</v>
      </c>
      <c r="W4" s="26" t="s">
        <v>92</v>
      </c>
      <c r="X4" s="26" t="str">
        <f>IF(E4="", "NG", "OK")</f>
        <v>OK</v>
      </c>
      <c r="Y4" s="26" t="str">
        <f>IF($C$3="", "NG",
 IF($C$3=リスト!$A$2,
  IF(COUNTA(O6:R6, O8:R17) &gt; 0, "NG",
  "OK"
)))</f>
        <v>OK</v>
      </c>
    </row>
    <row r="5" spans="2:25" ht="30" customHeight="1" thickBot="1">
      <c r="B5" s="6"/>
      <c r="C5" s="7"/>
      <c r="D5" s="13" t="s">
        <v>93</v>
      </c>
      <c r="E5" s="114">
        <v>4</v>
      </c>
      <c r="F5" s="18">
        <f>IF(AND($E$4&lt;&gt;"",$E$5&lt;&gt;""),EDATE(DATE($E$4,$E$5,1),COLUMN()-COLUMN($E5)),"")</f>
        <v>46508</v>
      </c>
      <c r="G5" s="19">
        <f t="shared" si="0"/>
        <v>46539</v>
      </c>
      <c r="H5" s="19">
        <f t="shared" si="0"/>
        <v>46569</v>
      </c>
      <c r="I5" s="19">
        <f t="shared" si="0"/>
        <v>46600</v>
      </c>
      <c r="J5" s="19">
        <f t="shared" si="0"/>
        <v>46631</v>
      </c>
      <c r="K5" s="19">
        <f t="shared" si="0"/>
        <v>46661</v>
      </c>
      <c r="L5" s="19">
        <f t="shared" si="0"/>
        <v>46692</v>
      </c>
      <c r="M5" s="19">
        <f t="shared" si="0"/>
        <v>46722</v>
      </c>
      <c r="N5" s="19">
        <f t="shared" si="0"/>
        <v>46753</v>
      </c>
      <c r="O5" s="19">
        <f t="shared" si="0"/>
        <v>46784</v>
      </c>
      <c r="P5" s="19">
        <f t="shared" si="0"/>
        <v>46813</v>
      </c>
      <c r="Q5" s="19">
        <f t="shared" si="0"/>
        <v>46844</v>
      </c>
      <c r="R5" s="19">
        <f t="shared" si="0"/>
        <v>46874</v>
      </c>
      <c r="T5" s="132" t="str">
        <f>IF($T$4="NG","※「はじめに」シートの3.①.❺をご確認の上、入力内容に誤りがないかをご確認ください。","")</f>
        <v/>
      </c>
      <c r="U5" s="26"/>
      <c r="V5" s="26" t="s">
        <v>92</v>
      </c>
      <c r="W5" s="26" t="s">
        <v>92</v>
      </c>
      <c r="X5" s="26" t="str">
        <f>IF(E5="", "NG", "OK")</f>
        <v>OK</v>
      </c>
      <c r="Y5" s="26" t="s">
        <v>92</v>
      </c>
    </row>
    <row r="6" spans="2:25" ht="55.5" customHeight="1" thickTop="1" thickBot="1">
      <c r="B6" s="8"/>
      <c r="C6" s="9"/>
      <c r="D6" s="13" t="s">
        <v>94</v>
      </c>
      <c r="E6" s="115" t="s">
        <v>108</v>
      </c>
      <c r="F6" s="116"/>
      <c r="G6" s="116"/>
      <c r="H6" s="116" t="s">
        <v>109</v>
      </c>
      <c r="I6" s="116"/>
      <c r="J6" s="116" t="s">
        <v>110</v>
      </c>
      <c r="K6" s="116"/>
      <c r="L6" s="116" t="s">
        <v>111</v>
      </c>
      <c r="M6" s="116" t="s">
        <v>112</v>
      </c>
      <c r="N6" s="116" t="s">
        <v>113</v>
      </c>
      <c r="O6" s="116"/>
      <c r="P6" s="116"/>
      <c r="Q6" s="116"/>
      <c r="R6" s="117"/>
      <c r="T6" s="133"/>
      <c r="U6" s="26"/>
      <c r="V6" s="26" t="str">
        <f>IF(MAX(
  LEN(SUBSTITUTE(SUBSTITUTE(E6,CHAR(10),""),CHAR(13),"")),
  LEN(SUBSTITUTE(SUBSTITUTE(F6,CHAR(10),""),CHAR(13),"")),
  LEN(SUBSTITUTE(SUBSTITUTE(G6,CHAR(10),""),CHAR(13),"")),
  LEN(SUBSTITUTE(SUBSTITUTE(H6,CHAR(10),""),CHAR(13),"")),
  LEN(SUBSTITUTE(SUBSTITUTE(I6,CHAR(10),""),CHAR(13),"")),
  LEN(SUBSTITUTE(SUBSTITUTE(J6,CHAR(10),""),CHAR(13),"")),
  LEN(SUBSTITUTE(SUBSTITUTE(K6,CHAR(10),""),CHAR(13),"")),
  LEN(SUBSTITUTE(SUBSTITUTE(L6,CHAR(10),""),CHAR(13),"")),
  LEN(SUBSTITUTE(SUBSTITUTE(M6,CHAR(10),""),CHAR(13),"")),
  LEN(SUBSTITUTE(SUBSTITUTE(N6,CHAR(10),""),CHAR(13),"")),
  LEN(SUBSTITUTE(SUBSTITUTE(O6,CHAR(10),""),CHAR(13),"")),
  LEN(SUBSTITUTE(SUBSTITUTE(P6,CHAR(10),""),CHAR(13),"")),
  LEN(SUBSTITUTE(SUBSTITUTE(Q6,CHAR(10),""),CHAR(13),"")),
  LEN(SUBSTITUTE(SUBSTITUTE(R6,CHAR(10),""),CHAR(13),""))
)&gt;300,"NG","OK")</f>
        <v>OK</v>
      </c>
      <c r="W6" s="61" t="str">
        <f>IF(OR(
COUNTIF(E6:R6,"*&lt;*")&gt;0,
COUNTIF(E6:R6,"*&gt;*")&gt;0,
COUNTIF(E6:R6,"*&amp;*")&gt;0,
COUNTIF(E6:R6,"*""*")&gt;0,
COUNTIF(E6:R6,"*'*")&gt;0
),"NG","OK")</f>
        <v>OK</v>
      </c>
      <c r="X6" s="26" t="str">
        <f>IF(COUNTA(E6:R6)=0,"NG","OK")</f>
        <v>OK</v>
      </c>
      <c r="Y6" s="26" t="s">
        <v>92</v>
      </c>
    </row>
    <row r="7" spans="2:25" ht="33" customHeight="1" thickTop="1" thickBot="1">
      <c r="B7" s="64" t="s">
        <v>95</v>
      </c>
      <c r="C7" s="65" t="s">
        <v>96</v>
      </c>
      <c r="D7" s="65" t="s">
        <v>97</v>
      </c>
      <c r="E7" s="66" t="s">
        <v>98</v>
      </c>
      <c r="F7" s="67"/>
      <c r="G7" s="67"/>
      <c r="H7" s="67"/>
      <c r="I7" s="67"/>
      <c r="J7" s="67"/>
      <c r="K7" s="67"/>
      <c r="L7" s="67"/>
      <c r="M7" s="67"/>
      <c r="N7" s="67"/>
      <c r="O7" s="67"/>
      <c r="P7" s="67"/>
      <c r="Q7" s="67"/>
      <c r="R7" s="68"/>
      <c r="T7" s="26"/>
      <c r="U7" s="26"/>
      <c r="V7" s="26"/>
      <c r="W7" s="26"/>
      <c r="X7" s="26"/>
      <c r="Y7" s="26"/>
    </row>
    <row r="8" spans="2:25" ht="55.5" customHeight="1" thickTop="1">
      <c r="B8" s="16">
        <f>ROW()-ROW($B$7)</f>
        <v>1</v>
      </c>
      <c r="C8" s="118" t="s">
        <v>114</v>
      </c>
      <c r="D8" s="119" t="s">
        <v>115</v>
      </c>
      <c r="E8" s="119" t="s">
        <v>116</v>
      </c>
      <c r="F8" s="119" t="s">
        <v>117</v>
      </c>
      <c r="G8" s="119" t="s">
        <v>118</v>
      </c>
      <c r="H8" s="119" t="s">
        <v>119</v>
      </c>
      <c r="I8" s="119" t="s">
        <v>120</v>
      </c>
      <c r="J8" s="119"/>
      <c r="K8" s="119"/>
      <c r="L8" s="119"/>
      <c r="M8" s="119"/>
      <c r="N8" s="119"/>
      <c r="O8" s="119"/>
      <c r="P8" s="119"/>
      <c r="Q8" s="119"/>
      <c r="R8" s="120"/>
      <c r="T8" s="26"/>
      <c r="U8" s="26"/>
      <c r="V8" s="26" t="str">
        <f>IF(MAX(
  LEN(SUBSTITUTE(SUBSTITUTE(C8,CHAR(10),""),CHAR(13),"")),
  LEN(SUBSTITUTE(SUBSTITUTE(D8,CHAR(10),""),CHAR(13),"")),
  LEN(SUBSTITUTE(SUBSTITUTE(E8,CHAR(10),""),CHAR(13),"")),
  LEN(SUBSTITUTE(SUBSTITUTE(F8,CHAR(10),""),CHAR(13),"")),
  LEN(SUBSTITUTE(SUBSTITUTE(G8,CHAR(10),""),CHAR(13),"")),
  LEN(SUBSTITUTE(SUBSTITUTE(H8,CHAR(10),""),CHAR(13),"")),
  LEN(SUBSTITUTE(SUBSTITUTE(I8,CHAR(10),""),CHAR(13),"")),
  LEN(SUBSTITUTE(SUBSTITUTE(J8,CHAR(10),""),CHAR(13),"")),
  LEN(SUBSTITUTE(SUBSTITUTE(K8,CHAR(10),""),CHAR(13),"")),
  LEN(SUBSTITUTE(SUBSTITUTE(L8,CHAR(10),""),CHAR(13),"")),
  LEN(SUBSTITUTE(SUBSTITUTE(M8,CHAR(10),""),CHAR(13),"")),
  LEN(SUBSTITUTE(SUBSTITUTE(N8,CHAR(10),""),CHAR(13),"")),
  LEN(SUBSTITUTE(SUBSTITUTE(O8,CHAR(10),""),CHAR(13),"")),
  LEN(SUBSTITUTE(SUBSTITUTE(P8,CHAR(10),""),CHAR(13),"")),
  LEN(SUBSTITUTE(SUBSTITUTE(Q8,CHAR(10),""),CHAR(13),"")),
  LEN(SUBSTITUTE(SUBSTITUTE(R8,CHAR(10),""),CHAR(13),""))
)&gt;300,"NG","OK")</f>
        <v>OK</v>
      </c>
      <c r="W8" s="26" t="str">
        <f>IF(OR(
COUNTIF(C8:R8,"*&lt;*")&gt;0,
COUNTIF(C8:R8,"*&gt;*")&gt;0,
COUNTIF(C8:R8,"*&amp;*")&gt;0,
COUNTIF(C8:R8,"*""*")&gt;0,
COUNTIF(C8:R8,"*'*")&gt;0
),"NG","OK")</f>
        <v>OK</v>
      </c>
      <c r="X8" s="26" t="str">
        <f>IF(OR(C8="", D8="", COUNTA(E8:R8)=0), "NG", "OK")</f>
        <v>OK</v>
      </c>
      <c r="Y8" s="26" t="s">
        <v>92</v>
      </c>
    </row>
    <row r="9" spans="2:25" ht="55.5" customHeight="1">
      <c r="B9" s="16">
        <f t="shared" ref="B9:B17" si="1">ROW()-ROW($B$7)</f>
        <v>2</v>
      </c>
      <c r="C9" s="121" t="s">
        <v>121</v>
      </c>
      <c r="D9" s="122" t="s">
        <v>122</v>
      </c>
      <c r="E9" s="122"/>
      <c r="F9" s="122" t="s">
        <v>123</v>
      </c>
      <c r="G9" s="122" t="s">
        <v>124</v>
      </c>
      <c r="H9" s="122" t="s">
        <v>125</v>
      </c>
      <c r="I9" s="122" t="s">
        <v>126</v>
      </c>
      <c r="J9" s="122" t="s">
        <v>127</v>
      </c>
      <c r="K9" s="122"/>
      <c r="L9" s="122" t="s">
        <v>128</v>
      </c>
      <c r="M9" s="122"/>
      <c r="N9" s="122"/>
      <c r="O9" s="122"/>
      <c r="P9" s="122"/>
      <c r="Q9" s="122"/>
      <c r="R9" s="123"/>
      <c r="T9" s="26"/>
      <c r="U9" s="26"/>
      <c r="V9" s="26" t="str">
        <f t="shared" ref="V9:V16" si="2">IF(MAX(
  LEN(SUBSTITUTE(SUBSTITUTE(C9,CHAR(10),""),CHAR(13),"")),
  LEN(SUBSTITUTE(SUBSTITUTE(D9,CHAR(10),""),CHAR(13),"")),
  LEN(SUBSTITUTE(SUBSTITUTE(E9,CHAR(10),""),CHAR(13),"")),
  LEN(SUBSTITUTE(SUBSTITUTE(F9,CHAR(10),""),CHAR(13),"")),
  LEN(SUBSTITUTE(SUBSTITUTE(G9,CHAR(10),""),CHAR(13),"")),
  LEN(SUBSTITUTE(SUBSTITUTE(H9,CHAR(10),""),CHAR(13),"")),
  LEN(SUBSTITUTE(SUBSTITUTE(I9,CHAR(10),""),CHAR(13),"")),
  LEN(SUBSTITUTE(SUBSTITUTE(J9,CHAR(10),""),CHAR(13),"")),
  LEN(SUBSTITUTE(SUBSTITUTE(K9,CHAR(10),""),CHAR(13),"")),
  LEN(SUBSTITUTE(SUBSTITUTE(L9,CHAR(10),""),CHAR(13),"")),
  LEN(SUBSTITUTE(SUBSTITUTE(M9,CHAR(10),""),CHAR(13),"")),
  LEN(SUBSTITUTE(SUBSTITUTE(N9,CHAR(10),""),CHAR(13),"")),
  LEN(SUBSTITUTE(SUBSTITUTE(O9,CHAR(10),""),CHAR(13),"")),
  LEN(SUBSTITUTE(SUBSTITUTE(P9,CHAR(10),""),CHAR(13),"")),
  LEN(SUBSTITUTE(SUBSTITUTE(Q9,CHAR(10),""),CHAR(13),"")),
  LEN(SUBSTITUTE(SUBSTITUTE(R9,CHAR(10),""),CHAR(13),""))
)&gt;300,"NG","OK")</f>
        <v>OK</v>
      </c>
      <c r="W9" s="26" t="str">
        <f t="shared" ref="W9:W17" si="3">IF(OR(
COUNTIF(C9:R9,"*&lt;*")&gt;0,
COUNTIF(C9:R9,"*&gt;*")&gt;0,
COUNTIF(C9:R9,"*&amp;*")&gt;0,
COUNTIF(C9:R9,"*""*")&gt;0,
COUNTIF(C9:R9,"*'*")&gt;0
),"NG","OK")</f>
        <v>OK</v>
      </c>
      <c r="X9" s="26" t="s">
        <v>92</v>
      </c>
      <c r="Y9" s="26" t="s">
        <v>92</v>
      </c>
    </row>
    <row r="10" spans="2:25" ht="55.5" customHeight="1">
      <c r="B10" s="16">
        <f t="shared" si="1"/>
        <v>3</v>
      </c>
      <c r="C10" s="121" t="s">
        <v>129</v>
      </c>
      <c r="D10" s="122" t="s">
        <v>130</v>
      </c>
      <c r="E10" s="122"/>
      <c r="F10" s="122"/>
      <c r="G10" s="122" t="s">
        <v>131</v>
      </c>
      <c r="H10" s="122"/>
      <c r="I10" s="122" t="s">
        <v>132</v>
      </c>
      <c r="J10" s="122" t="s">
        <v>133</v>
      </c>
      <c r="K10" s="122" t="s">
        <v>134</v>
      </c>
      <c r="L10" s="122"/>
      <c r="M10" s="122"/>
      <c r="N10" s="122"/>
      <c r="O10" s="122"/>
      <c r="P10" s="122"/>
      <c r="Q10" s="122"/>
      <c r="R10" s="123"/>
      <c r="T10" s="26"/>
      <c r="U10" s="26"/>
      <c r="V10" s="26" t="str">
        <f t="shared" si="2"/>
        <v>OK</v>
      </c>
      <c r="W10" s="26" t="str">
        <f t="shared" si="3"/>
        <v>OK</v>
      </c>
      <c r="X10" s="26" t="s">
        <v>92</v>
      </c>
      <c r="Y10" s="26" t="s">
        <v>92</v>
      </c>
    </row>
    <row r="11" spans="2:25" ht="55.5" customHeight="1">
      <c r="B11" s="16">
        <f t="shared" si="1"/>
        <v>4</v>
      </c>
      <c r="C11" s="121" t="s">
        <v>135</v>
      </c>
      <c r="D11" s="122" t="s">
        <v>136</v>
      </c>
      <c r="E11" s="122"/>
      <c r="F11" s="122"/>
      <c r="G11" s="122"/>
      <c r="H11" s="122" t="s">
        <v>137</v>
      </c>
      <c r="I11" s="122" t="s">
        <v>138</v>
      </c>
      <c r="J11" s="122"/>
      <c r="K11" s="122" t="s">
        <v>139</v>
      </c>
      <c r="L11" s="122"/>
      <c r="M11" s="122"/>
      <c r="N11" s="122"/>
      <c r="O11" s="122"/>
      <c r="P11" s="122"/>
      <c r="Q11" s="122"/>
      <c r="R11" s="124"/>
      <c r="T11" s="26"/>
      <c r="U11" s="26"/>
      <c r="V11" s="26" t="str">
        <f t="shared" si="2"/>
        <v>OK</v>
      </c>
      <c r="W11" s="26" t="str">
        <f t="shared" si="3"/>
        <v>OK</v>
      </c>
      <c r="X11" s="26" t="s">
        <v>92</v>
      </c>
      <c r="Y11" s="26" t="s">
        <v>92</v>
      </c>
    </row>
    <row r="12" spans="2:25" ht="55.5" customHeight="1">
      <c r="B12" s="16">
        <f t="shared" si="1"/>
        <v>5</v>
      </c>
      <c r="C12" s="121" t="s">
        <v>140</v>
      </c>
      <c r="D12" s="122" t="s">
        <v>141</v>
      </c>
      <c r="E12" s="122"/>
      <c r="F12" s="122"/>
      <c r="G12" s="122"/>
      <c r="H12" s="122"/>
      <c r="I12" s="122" t="s">
        <v>142</v>
      </c>
      <c r="J12" s="122"/>
      <c r="K12" s="122" t="s">
        <v>143</v>
      </c>
      <c r="L12" s="122" t="s">
        <v>144</v>
      </c>
      <c r="M12" s="122"/>
      <c r="N12" s="122"/>
      <c r="O12" s="122"/>
      <c r="P12" s="122"/>
      <c r="Q12" s="122"/>
      <c r="R12" s="123"/>
      <c r="T12" s="26"/>
      <c r="U12" s="26"/>
      <c r="V12" s="26" t="str">
        <f t="shared" si="2"/>
        <v>OK</v>
      </c>
      <c r="W12" s="26" t="str">
        <f t="shared" si="3"/>
        <v>OK</v>
      </c>
      <c r="X12" s="26" t="s">
        <v>92</v>
      </c>
      <c r="Y12" s="26" t="s">
        <v>92</v>
      </c>
    </row>
    <row r="13" spans="2:25" ht="55.5" customHeight="1">
      <c r="B13" s="16">
        <f t="shared" si="1"/>
        <v>6</v>
      </c>
      <c r="C13" s="121" t="s">
        <v>145</v>
      </c>
      <c r="D13" s="122" t="s">
        <v>146</v>
      </c>
      <c r="E13" s="122"/>
      <c r="F13" s="122"/>
      <c r="G13" s="122"/>
      <c r="H13" s="122"/>
      <c r="I13" s="122"/>
      <c r="J13" s="122" t="s">
        <v>147</v>
      </c>
      <c r="K13" s="122" t="s">
        <v>148</v>
      </c>
      <c r="L13" s="122" t="s">
        <v>149</v>
      </c>
      <c r="M13" s="122" t="s">
        <v>150</v>
      </c>
      <c r="N13" s="122" t="s">
        <v>151</v>
      </c>
      <c r="O13" s="122"/>
      <c r="P13" s="122"/>
      <c r="Q13" s="122"/>
      <c r="R13" s="123"/>
      <c r="T13" s="26"/>
      <c r="U13" s="26"/>
      <c r="V13" s="26" t="str">
        <f t="shared" si="2"/>
        <v>OK</v>
      </c>
      <c r="W13" s="26" t="str">
        <f t="shared" si="3"/>
        <v>OK</v>
      </c>
      <c r="X13" s="26" t="s">
        <v>92</v>
      </c>
      <c r="Y13" s="26" t="s">
        <v>92</v>
      </c>
    </row>
    <row r="14" spans="2:25" ht="55.5" customHeight="1">
      <c r="B14" s="16">
        <f t="shared" si="1"/>
        <v>7</v>
      </c>
      <c r="C14" s="121" t="s">
        <v>152</v>
      </c>
      <c r="D14" s="122" t="s">
        <v>153</v>
      </c>
      <c r="E14" s="122"/>
      <c r="F14" s="122"/>
      <c r="G14" s="122"/>
      <c r="H14" s="122"/>
      <c r="I14" s="122"/>
      <c r="J14" s="122"/>
      <c r="K14" s="122"/>
      <c r="L14" s="122"/>
      <c r="M14" s="122" t="s">
        <v>154</v>
      </c>
      <c r="N14" s="122" t="s">
        <v>155</v>
      </c>
      <c r="O14" s="122"/>
      <c r="P14" s="122"/>
      <c r="Q14" s="122"/>
      <c r="R14" s="123"/>
      <c r="T14" s="26"/>
      <c r="U14" s="26"/>
      <c r="V14" s="26" t="str">
        <f t="shared" si="2"/>
        <v>OK</v>
      </c>
      <c r="W14" s="26" t="str">
        <f t="shared" si="3"/>
        <v>OK</v>
      </c>
      <c r="X14" s="26" t="s">
        <v>92</v>
      </c>
      <c r="Y14" s="26" t="s">
        <v>92</v>
      </c>
    </row>
    <row r="15" spans="2:25" ht="55.5" customHeight="1">
      <c r="B15" s="16">
        <f t="shared" si="1"/>
        <v>8</v>
      </c>
      <c r="C15" s="121"/>
      <c r="D15" s="122"/>
      <c r="E15" s="122"/>
      <c r="F15" s="122"/>
      <c r="G15" s="122"/>
      <c r="H15" s="122"/>
      <c r="I15" s="122"/>
      <c r="J15" s="122"/>
      <c r="K15" s="122"/>
      <c r="L15" s="122"/>
      <c r="M15" s="122"/>
      <c r="N15" s="122"/>
      <c r="O15" s="122"/>
      <c r="P15" s="122"/>
      <c r="Q15" s="122"/>
      <c r="R15" s="123"/>
      <c r="T15" s="26"/>
      <c r="U15" s="26"/>
      <c r="V15" s="26" t="str">
        <f t="shared" si="2"/>
        <v>OK</v>
      </c>
      <c r="W15" s="26" t="str">
        <f t="shared" si="3"/>
        <v>OK</v>
      </c>
      <c r="X15" s="26" t="s">
        <v>92</v>
      </c>
      <c r="Y15" s="26" t="s">
        <v>92</v>
      </c>
    </row>
    <row r="16" spans="2:25" ht="55.5" customHeight="1">
      <c r="B16" s="16">
        <f t="shared" si="1"/>
        <v>9</v>
      </c>
      <c r="C16" s="121"/>
      <c r="D16" s="122"/>
      <c r="E16" s="122"/>
      <c r="F16" s="122"/>
      <c r="G16" s="122"/>
      <c r="H16" s="122"/>
      <c r="I16" s="122"/>
      <c r="J16" s="122"/>
      <c r="K16" s="122"/>
      <c r="L16" s="122"/>
      <c r="M16" s="122"/>
      <c r="N16" s="122"/>
      <c r="O16" s="122"/>
      <c r="P16" s="122"/>
      <c r="Q16" s="122"/>
      <c r="R16" s="123"/>
      <c r="T16" s="26"/>
      <c r="U16" s="26"/>
      <c r="V16" s="26" t="str">
        <f t="shared" si="2"/>
        <v>OK</v>
      </c>
      <c r="W16" s="26" t="str">
        <f t="shared" si="3"/>
        <v>OK</v>
      </c>
      <c r="X16" s="26" t="s">
        <v>92</v>
      </c>
      <c r="Y16" s="26" t="s">
        <v>92</v>
      </c>
    </row>
    <row r="17" spans="1:25" ht="55.5" customHeight="1" thickBot="1">
      <c r="B17" s="16">
        <f t="shared" si="1"/>
        <v>10</v>
      </c>
      <c r="C17" s="115"/>
      <c r="D17" s="125"/>
      <c r="E17" s="125"/>
      <c r="F17" s="125"/>
      <c r="G17" s="125"/>
      <c r="H17" s="125"/>
      <c r="I17" s="125"/>
      <c r="J17" s="125"/>
      <c r="K17" s="125"/>
      <c r="L17" s="125"/>
      <c r="M17" s="125"/>
      <c r="N17" s="125"/>
      <c r="O17" s="125"/>
      <c r="P17" s="125"/>
      <c r="Q17" s="125"/>
      <c r="R17" s="126"/>
      <c r="T17" s="26"/>
      <c r="U17" s="26"/>
      <c r="V17" s="26" t="str">
        <f>IF(MAX(
  LEN(SUBSTITUTE(SUBSTITUTE(C17,CHAR(10),""),CHAR(13),"")),
  LEN(SUBSTITUTE(SUBSTITUTE(D17,CHAR(10),""),CHAR(13),"")),
  LEN(SUBSTITUTE(SUBSTITUTE(E17,CHAR(10),""),CHAR(13),"")),
  LEN(SUBSTITUTE(SUBSTITUTE(F17,CHAR(10),""),CHAR(13),"")),
  LEN(SUBSTITUTE(SUBSTITUTE(G17,CHAR(10),""),CHAR(13),"")),
  LEN(SUBSTITUTE(SUBSTITUTE(H17,CHAR(10),""),CHAR(13),"")),
  LEN(SUBSTITUTE(SUBSTITUTE(I17,CHAR(10),""),CHAR(13),"")),
  LEN(SUBSTITUTE(SUBSTITUTE(J17,CHAR(10),""),CHAR(13),"")),
  LEN(SUBSTITUTE(SUBSTITUTE(K17,CHAR(10),""),CHAR(13),"")),
  LEN(SUBSTITUTE(SUBSTITUTE(L17,CHAR(10),""),CHAR(13),"")),
  LEN(SUBSTITUTE(SUBSTITUTE(M17,CHAR(10),""),CHAR(13),"")),
  LEN(SUBSTITUTE(SUBSTITUTE(N17,CHAR(10),""),CHAR(13),"")),
  LEN(SUBSTITUTE(SUBSTITUTE(O17,CHAR(10),""),CHAR(13),"")),
  LEN(SUBSTITUTE(SUBSTITUTE(P17,CHAR(10),""),CHAR(13),"")),
  LEN(SUBSTITUTE(SUBSTITUTE(Q17,CHAR(10),""),CHAR(13),"")),
  LEN(SUBSTITUTE(SUBSTITUTE(R17,CHAR(10),""),CHAR(13),""))
)&gt;300,"NG","OK")</f>
        <v>OK</v>
      </c>
      <c r="W17" s="26" t="str">
        <f t="shared" si="3"/>
        <v>OK</v>
      </c>
      <c r="X17" s="26" t="s">
        <v>92</v>
      </c>
      <c r="Y17" s="26" t="s">
        <v>92</v>
      </c>
    </row>
    <row r="18" spans="1:25" ht="15" thickTop="1">
      <c r="T18" s="3"/>
      <c r="U18" s="3"/>
      <c r="V18" s="3"/>
      <c r="W18" s="3"/>
      <c r="X18" s="3"/>
    </row>
    <row r="19" spans="1:25">
      <c r="A19" s="3"/>
      <c r="C19" s="3"/>
      <c r="D19" s="3"/>
      <c r="E19" s="3"/>
      <c r="F19" s="3"/>
      <c r="G19" s="3"/>
      <c r="H19" s="3"/>
      <c r="I19" s="3"/>
      <c r="J19" s="3"/>
      <c r="K19" s="3"/>
      <c r="L19" s="3"/>
      <c r="M19" s="3"/>
      <c r="N19" s="3"/>
      <c r="O19" s="3"/>
      <c r="P19" s="3"/>
      <c r="Q19" s="3"/>
      <c r="R19" s="3"/>
      <c r="S19" s="3"/>
      <c r="T19" s="3"/>
      <c r="U19" s="3"/>
      <c r="V19" s="3"/>
      <c r="W19" s="3"/>
      <c r="X19" s="3"/>
    </row>
  </sheetData>
  <sheetProtection algorithmName="SHA-512" hashValue="cGtMs6PwGHXMI7u4s9VJZMju1LPruijUG/8z4eh6gtcc/PuTPrGTfB0vUgnJXS5q4f85r8qkiVLEQF+kx59/hQ==" saltValue="hdVLbRSRwnG7PR5EfZMGMw==" spinCount="100000" sheet="1" objects="1" scenarios="1" selectLockedCells="1"/>
  <mergeCells count="1">
    <mergeCell ref="T5:T6"/>
  </mergeCells>
  <phoneticPr fontId="2"/>
  <conditionalFormatting sqref="T4">
    <cfRule type="expression" dxfId="3" priority="2">
      <formula>$T$4="NG"</formula>
    </cfRule>
  </conditionalFormatting>
  <pageMargins left="0.7" right="0.7" top="0.75" bottom="0.75" header="0.3" footer="0.3"/>
  <pageSetup paperSize="8" scale="32" orientation="landscape" r:id="rId1"/>
  <extLst>
    <ext xmlns:x14="http://schemas.microsoft.com/office/spreadsheetml/2009/9/main" uri="{78C0D931-6437-407d-A8EE-F0AAD7539E65}">
      <x14:conditionalFormattings>
        <x14:conditionalFormatting xmlns:xm="http://schemas.microsoft.com/office/excel/2006/main">
          <x14:cfRule type="expression" priority="1" id="{F7623E55-CA2C-4711-9E4B-E5F49061F49D}">
            <xm:f>$C$3=リスト!$A$2</xm:f>
            <x14:dxf>
              <fill>
                <patternFill>
                  <bgColor theme="0" tint="-0.14996795556505021"/>
                </patternFill>
              </fill>
            </x14:dxf>
          </x14:cfRule>
          <xm:sqref>O6:R6 O8:R17</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InputMessage="1" showErrorMessage="1" xr:uid="{94507248-C12A-4F44-A4FF-24EF7F0CE7AD}">
          <x14:formula1>
            <xm:f>リスト!$A$2:$A$4</xm:f>
          </x14:formula1>
          <xm:sqref>C3</xm:sqref>
        </x14:dataValidation>
        <x14:dataValidation type="list" allowBlank="1" showInputMessage="1" showErrorMessage="1" xr:uid="{6136D44A-4E31-4F49-8EBA-A61367937ABE}">
          <x14:formula1>
            <xm:f>リスト!$C$2:$C$13</xm:f>
          </x14:formula1>
          <xm:sqref>E5</xm:sqref>
        </x14:dataValidation>
        <x14:dataValidation type="list" allowBlank="1" showInputMessage="1" showErrorMessage="1" xr:uid="{483D7B15-3F2E-4A38-9C5C-3A369F6E5CA5}">
          <x14:formula1>
            <xm:f>リスト!$B$2:$B$6</xm:f>
          </x14:formula1>
          <xm:sqref>E4</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8A9D12-85F1-499A-A69F-16F7E25210CE}">
  <sheetPr>
    <tabColor theme="4"/>
    <pageSetUpPr fitToPage="1"/>
  </sheetPr>
  <dimension ref="A1:O18"/>
  <sheetViews>
    <sheetView showGridLines="0" zoomScaleNormal="100" zoomScaleSheetLayoutView="85" workbookViewId="0">
      <pane xSplit="4" ySplit="5" topLeftCell="E6" activePane="bottomRight" state="frozen"/>
      <selection pane="bottomRight"/>
      <selection pane="bottomLeft" activeCell="K53" sqref="K53"/>
      <selection pane="topRight" activeCell="K53" sqref="K53"/>
    </sheetView>
  </sheetViews>
  <sheetFormatPr defaultColWidth="8.77734375" defaultRowHeight="14.25"/>
  <cols>
    <col min="1" max="1" width="3.21875" style="1" customWidth="1"/>
    <col min="2" max="2" width="4.21875" style="1" customWidth="1"/>
    <col min="3" max="3" width="42.77734375" style="1" bestFit="1" customWidth="1"/>
    <col min="4" max="4" width="20.21875" style="1" customWidth="1"/>
    <col min="5" max="9" width="30.33203125" style="1" customWidth="1"/>
    <col min="10" max="10" width="3.21875" style="1" customWidth="1"/>
    <col min="11" max="11" width="30.44140625" style="1" customWidth="1"/>
    <col min="12" max="12" width="3.21875" style="1" customWidth="1"/>
    <col min="13" max="16384" width="8.77734375" style="1"/>
  </cols>
  <sheetData>
    <row r="1" spans="2:15">
      <c r="I1" s="2"/>
      <c r="K1" s="3"/>
      <c r="L1" s="3"/>
      <c r="M1" s="3"/>
      <c r="N1" s="3"/>
      <c r="O1" s="3"/>
    </row>
    <row r="2" spans="2:15" ht="33" customHeight="1">
      <c r="B2" s="91"/>
      <c r="C2" s="4"/>
      <c r="D2" s="5"/>
      <c r="E2" s="14" t="s">
        <v>99</v>
      </c>
      <c r="F2" s="53"/>
      <c r="G2" s="53"/>
      <c r="H2" s="54"/>
      <c r="I2" s="55"/>
      <c r="K2" s="28" t="s">
        <v>86</v>
      </c>
      <c r="L2" s="30"/>
      <c r="M2" s="26" t="s">
        <v>87</v>
      </c>
      <c r="N2" s="26" t="s">
        <v>88</v>
      </c>
      <c r="O2" s="26" t="s">
        <v>89</v>
      </c>
    </row>
    <row r="3" spans="2:15" ht="30" customHeight="1" thickBot="1">
      <c r="B3" s="4"/>
      <c r="C3" s="4"/>
      <c r="D3" s="52"/>
      <c r="E3" s="86" t="s">
        <v>100</v>
      </c>
      <c r="F3" s="59" t="s">
        <v>101</v>
      </c>
      <c r="G3" s="59" t="s">
        <v>102</v>
      </c>
      <c r="H3" s="58" t="s">
        <v>103</v>
      </c>
      <c r="I3" s="58" t="s">
        <v>104</v>
      </c>
      <c r="K3" s="27" t="str">
        <f>IF(COUNTIF(M4:O16,"NG")&gt;0,"NG","OK")</f>
        <v>OK</v>
      </c>
      <c r="L3" s="31"/>
      <c r="M3" s="26"/>
      <c r="N3" s="26"/>
      <c r="O3" s="26"/>
    </row>
    <row r="4" spans="2:15" ht="30" customHeight="1" thickTop="1" thickBot="1">
      <c r="B4" s="6"/>
      <c r="C4" s="7"/>
      <c r="D4" s="13" t="s">
        <v>105</v>
      </c>
      <c r="E4" s="113">
        <v>2029</v>
      </c>
      <c r="F4" s="56">
        <f>IF($E$4&lt;&gt;"",$E$4+1,"")</f>
        <v>2030</v>
      </c>
      <c r="G4" s="57">
        <f>IF($E$4&lt;&gt;"",$E$4+2,"")</f>
        <v>2031</v>
      </c>
      <c r="H4" s="57">
        <f>IF($E$4&lt;&gt;"",$E$4+3,"")</f>
        <v>2032</v>
      </c>
      <c r="I4" s="57">
        <f>IF($E$4&lt;&gt;"",$E$4+4,"")</f>
        <v>2033</v>
      </c>
      <c r="K4" s="132" t="str">
        <f>IF($K$3="NG","※「はじめに」シートの3.②.❹をご確認の上、入力内容に誤りがないかをご確認ください。","")</f>
        <v/>
      </c>
      <c r="L4" s="26"/>
      <c r="M4" s="26" t="s">
        <v>92</v>
      </c>
      <c r="N4" s="26" t="s">
        <v>92</v>
      </c>
      <c r="O4" s="26" t="str">
        <f>IF(E4="", "NG", "OK")</f>
        <v>OK</v>
      </c>
    </row>
    <row r="5" spans="2:15" ht="55.5" customHeight="1" thickTop="1" thickBot="1">
      <c r="B5" s="8"/>
      <c r="C5" s="9"/>
      <c r="D5" s="13" t="s">
        <v>94</v>
      </c>
      <c r="E5" s="115" t="s">
        <v>156</v>
      </c>
      <c r="F5" s="116" t="s">
        <v>157</v>
      </c>
      <c r="G5" s="116" t="s">
        <v>158</v>
      </c>
      <c r="H5" s="116"/>
      <c r="I5" s="117"/>
      <c r="K5" s="133"/>
      <c r="L5" s="26"/>
      <c r="M5" s="26" t="str">
        <f>IF(MAX(
  LEN(SUBSTITUTE(SUBSTITUTE(E5,CHAR(10),""),CHAR(13),"")),
  LEN(SUBSTITUTE(SUBSTITUTE(F5,CHAR(10),""),CHAR(13),"")),
  LEN(SUBSTITUTE(SUBSTITUTE(G5,CHAR(10),""),CHAR(13),"")),
  LEN(SUBSTITUTE(SUBSTITUTE(H5,CHAR(10),""),CHAR(13),"")),
  LEN(SUBSTITUTE(SUBSTITUTE(I5,CHAR(10),""),CHAR(13),""))
)&gt;300,"NG","OK")</f>
        <v>OK</v>
      </c>
      <c r="N5" s="61" t="str">
        <f>IF(OR(
COUNTIF(E5:I5,"*&lt;*")&gt;0,
COUNTIF(E5:I5,"*&gt;*")&gt;0,
COUNTIF(E5:I5,"*&amp;*")&gt;0,
COUNTIF(E5:I5,"*""*")&gt;0,
COUNTIF(E5:I5,"*'*")&gt;0
),"NG","OK")</f>
        <v>OK</v>
      </c>
      <c r="O5" s="26" t="str">
        <f>IF(COUNTA(E5:I5)=0,"NG","OK")</f>
        <v>OK</v>
      </c>
    </row>
    <row r="6" spans="2:15" ht="33" customHeight="1" thickTop="1" thickBot="1">
      <c r="B6" s="69" t="s">
        <v>95</v>
      </c>
      <c r="C6" s="70" t="s">
        <v>106</v>
      </c>
      <c r="D6" s="70" t="s">
        <v>97</v>
      </c>
      <c r="E6" s="66" t="s">
        <v>98</v>
      </c>
      <c r="F6" s="67"/>
      <c r="G6" s="67"/>
      <c r="H6" s="67"/>
      <c r="I6" s="68"/>
      <c r="K6" s="26"/>
      <c r="L6" s="26"/>
      <c r="M6" s="26"/>
      <c r="N6" s="26"/>
      <c r="O6" s="26"/>
    </row>
    <row r="7" spans="2:15" ht="55.5" customHeight="1" thickTop="1">
      <c r="B7" s="16">
        <f>ROW()-6</f>
        <v>1</v>
      </c>
      <c r="C7" s="118" t="s">
        <v>159</v>
      </c>
      <c r="D7" s="119" t="s">
        <v>115</v>
      </c>
      <c r="E7" s="119" t="s">
        <v>160</v>
      </c>
      <c r="F7" s="119" t="s">
        <v>161</v>
      </c>
      <c r="G7" s="119" t="s">
        <v>162</v>
      </c>
      <c r="H7" s="119"/>
      <c r="I7" s="120"/>
      <c r="K7" s="26"/>
      <c r="L7" s="26"/>
      <c r="M7" s="26" t="str">
        <f>IF(MAX(
  LEN(SUBSTITUTE(SUBSTITUTE(C7,CHAR(10),""),CHAR(13),"")),
  LEN(SUBSTITUTE(SUBSTITUTE(D7,CHAR(10),""),CHAR(13),"")),
  LEN(SUBSTITUTE(SUBSTITUTE(E7,CHAR(10),""),CHAR(13),"")),
  LEN(SUBSTITUTE(SUBSTITUTE(F7,CHAR(10),""),CHAR(13),"")),
  LEN(SUBSTITUTE(SUBSTITUTE(G7,CHAR(10),""),CHAR(13),"")),
  LEN(SUBSTITUTE(SUBSTITUTE(H7,CHAR(10),""),CHAR(13),"")),
  LEN(SUBSTITUTE(SUBSTITUTE(I7,CHAR(10),""),CHAR(13),""))
)&gt;300,"NG","OK")</f>
        <v>OK</v>
      </c>
      <c r="N7" s="61" t="str">
        <f>IF(OR(
COUNTIF(C7:I7,"*&lt;*")&gt;0,
COUNTIF(C7:I7,"*&gt;*")&gt;0,
COUNTIF(C7:I7,"*&amp;*")&gt;0,
COUNTIF(C7:I7,"*""*")&gt;0,
COUNTIF(C7:I7,"*'*")&gt;0
),"NG","OK")</f>
        <v>OK</v>
      </c>
      <c r="O7" s="26" t="str">
        <f>IF(OR(C7="", D7="", COUNTA(E7:I7)=0), "NG", "OK")</f>
        <v>OK</v>
      </c>
    </row>
    <row r="8" spans="2:15" ht="55.5" customHeight="1">
      <c r="B8" s="16">
        <f t="shared" ref="B8:B16" si="0">ROW()-6</f>
        <v>2</v>
      </c>
      <c r="C8" s="121" t="s">
        <v>163</v>
      </c>
      <c r="D8" s="122" t="s">
        <v>146</v>
      </c>
      <c r="E8" s="122" t="s">
        <v>164</v>
      </c>
      <c r="F8" s="122" t="s">
        <v>165</v>
      </c>
      <c r="G8" s="122" t="s">
        <v>166</v>
      </c>
      <c r="H8" s="122"/>
      <c r="I8" s="123"/>
      <c r="K8" s="26"/>
      <c r="L8" s="26"/>
      <c r="M8" s="26" t="str">
        <f>IF(MAX(
  LEN(SUBSTITUTE(SUBSTITUTE(C8,CHAR(10),""),CHAR(13),"")),
  LEN(SUBSTITUTE(SUBSTITUTE(D8,CHAR(10),""),CHAR(13),"")),
  LEN(SUBSTITUTE(SUBSTITUTE(E8,CHAR(10),""),CHAR(13),"")),
  LEN(SUBSTITUTE(SUBSTITUTE(F8,CHAR(10),""),CHAR(13),"")),
  LEN(SUBSTITUTE(SUBSTITUTE(G8,CHAR(10),""),CHAR(13),"")),
  LEN(SUBSTITUTE(SUBSTITUTE(H8,CHAR(10),""),CHAR(13),"")),
  LEN(SUBSTITUTE(SUBSTITUTE(I8,CHAR(10),""),CHAR(13),""))
)&gt;300,"NG","OK")</f>
        <v>OK</v>
      </c>
      <c r="N8" s="61" t="str">
        <f t="shared" ref="N8:N16" si="1">IF(OR(
COUNTIF(C8:I8,"*&lt;*")&gt;0,
COUNTIF(C8:I8,"*&gt;*")&gt;0,
COUNTIF(C8:I8,"*&amp;*")&gt;0,
COUNTIF(C8:I8,"*""*")&gt;0,
COUNTIF(C8:I8,"*'*")&gt;0
),"NG","OK")</f>
        <v>OK</v>
      </c>
      <c r="O8" s="26" t="s">
        <v>92</v>
      </c>
    </row>
    <row r="9" spans="2:15" ht="55.5" customHeight="1">
      <c r="B9" s="16">
        <f t="shared" si="0"/>
        <v>3</v>
      </c>
      <c r="C9" s="121" t="s">
        <v>167</v>
      </c>
      <c r="D9" s="122" t="s">
        <v>130</v>
      </c>
      <c r="E9" s="122" t="s">
        <v>168</v>
      </c>
      <c r="F9" s="122" t="s">
        <v>169</v>
      </c>
      <c r="G9" s="122" t="s">
        <v>170</v>
      </c>
      <c r="H9" s="122"/>
      <c r="I9" s="123"/>
      <c r="K9" s="26"/>
      <c r="L9" s="26"/>
      <c r="M9" s="26" t="str">
        <f t="shared" ref="M9:M16" si="2">IF(MAX(
  LEN(SUBSTITUTE(SUBSTITUTE(C9,CHAR(10),""),CHAR(13),"")),
  LEN(SUBSTITUTE(SUBSTITUTE(D9,CHAR(10),""),CHAR(13),"")),
  LEN(SUBSTITUTE(SUBSTITUTE(E9,CHAR(10),""),CHAR(13),"")),
  LEN(SUBSTITUTE(SUBSTITUTE(F9,CHAR(10),""),CHAR(13),"")),
  LEN(SUBSTITUTE(SUBSTITUTE(G9,CHAR(10),""),CHAR(13),"")),
  LEN(SUBSTITUTE(SUBSTITUTE(H9,CHAR(10),""),CHAR(13),"")),
  LEN(SUBSTITUTE(SUBSTITUTE(I9,CHAR(10),""),CHAR(13),""))
)&gt;300,"NG","OK")</f>
        <v>OK</v>
      </c>
      <c r="N9" s="61" t="str">
        <f t="shared" si="1"/>
        <v>OK</v>
      </c>
      <c r="O9" s="26" t="s">
        <v>92</v>
      </c>
    </row>
    <row r="10" spans="2:15" ht="66">
      <c r="B10" s="16">
        <f t="shared" si="0"/>
        <v>4</v>
      </c>
      <c r="C10" s="121" t="s">
        <v>171</v>
      </c>
      <c r="D10" s="122" t="s">
        <v>141</v>
      </c>
      <c r="E10" s="122" t="s">
        <v>172</v>
      </c>
      <c r="F10" s="122" t="s">
        <v>173</v>
      </c>
      <c r="G10" s="122" t="s">
        <v>174</v>
      </c>
      <c r="H10" s="122"/>
      <c r="I10" s="123"/>
      <c r="K10" s="26"/>
      <c r="L10" s="26"/>
      <c r="M10" s="26" t="str">
        <f t="shared" si="2"/>
        <v>OK</v>
      </c>
      <c r="N10" s="61" t="str">
        <f t="shared" si="1"/>
        <v>OK</v>
      </c>
      <c r="O10" s="26" t="s">
        <v>92</v>
      </c>
    </row>
    <row r="11" spans="2:15" ht="55.5" customHeight="1">
      <c r="B11" s="16">
        <f t="shared" si="0"/>
        <v>5</v>
      </c>
      <c r="C11" s="121" t="s">
        <v>175</v>
      </c>
      <c r="D11" s="122" t="s">
        <v>153</v>
      </c>
      <c r="E11" s="122" t="s">
        <v>176</v>
      </c>
      <c r="F11" s="122" t="s">
        <v>177</v>
      </c>
      <c r="G11" s="122" t="s">
        <v>178</v>
      </c>
      <c r="H11" s="122"/>
      <c r="I11" s="123"/>
      <c r="K11" s="26"/>
      <c r="L11" s="26"/>
      <c r="M11" s="26" t="str">
        <f t="shared" si="2"/>
        <v>OK</v>
      </c>
      <c r="N11" s="61" t="str">
        <f t="shared" si="1"/>
        <v>OK</v>
      </c>
      <c r="O11" s="26" t="s">
        <v>92</v>
      </c>
    </row>
    <row r="12" spans="2:15" ht="55.5" customHeight="1">
      <c r="B12" s="16">
        <f t="shared" si="0"/>
        <v>6</v>
      </c>
      <c r="C12" s="121"/>
      <c r="D12" s="122"/>
      <c r="E12" s="122"/>
      <c r="F12" s="122"/>
      <c r="G12" s="122"/>
      <c r="H12" s="122"/>
      <c r="I12" s="123"/>
      <c r="K12" s="26"/>
      <c r="L12" s="26"/>
      <c r="M12" s="26" t="str">
        <f t="shared" si="2"/>
        <v>OK</v>
      </c>
      <c r="N12" s="61" t="str">
        <f t="shared" si="1"/>
        <v>OK</v>
      </c>
      <c r="O12" s="26" t="s">
        <v>92</v>
      </c>
    </row>
    <row r="13" spans="2:15" ht="55.5" customHeight="1">
      <c r="B13" s="16">
        <f t="shared" si="0"/>
        <v>7</v>
      </c>
      <c r="C13" s="121"/>
      <c r="D13" s="122"/>
      <c r="E13" s="122"/>
      <c r="F13" s="122"/>
      <c r="G13" s="122"/>
      <c r="H13" s="122"/>
      <c r="I13" s="123"/>
      <c r="K13" s="26"/>
      <c r="L13" s="26"/>
      <c r="M13" s="26" t="str">
        <f t="shared" si="2"/>
        <v>OK</v>
      </c>
      <c r="N13" s="61" t="str">
        <f t="shared" si="1"/>
        <v>OK</v>
      </c>
      <c r="O13" s="26" t="s">
        <v>92</v>
      </c>
    </row>
    <row r="14" spans="2:15" ht="55.5" customHeight="1">
      <c r="B14" s="16">
        <f t="shared" si="0"/>
        <v>8</v>
      </c>
      <c r="C14" s="121"/>
      <c r="D14" s="122"/>
      <c r="E14" s="122"/>
      <c r="F14" s="122"/>
      <c r="G14" s="122"/>
      <c r="H14" s="122"/>
      <c r="I14" s="123"/>
      <c r="K14" s="26"/>
      <c r="L14" s="26"/>
      <c r="M14" s="26" t="str">
        <f t="shared" si="2"/>
        <v>OK</v>
      </c>
      <c r="N14" s="61" t="str">
        <f t="shared" si="1"/>
        <v>OK</v>
      </c>
      <c r="O14" s="26" t="s">
        <v>92</v>
      </c>
    </row>
    <row r="15" spans="2:15" ht="55.5" customHeight="1">
      <c r="B15" s="16">
        <f t="shared" si="0"/>
        <v>9</v>
      </c>
      <c r="C15" s="121"/>
      <c r="D15" s="122"/>
      <c r="E15" s="122"/>
      <c r="F15" s="122"/>
      <c r="G15" s="122"/>
      <c r="H15" s="122"/>
      <c r="I15" s="123"/>
      <c r="K15" s="26"/>
      <c r="L15" s="26"/>
      <c r="M15" s="26" t="str">
        <f t="shared" si="2"/>
        <v>OK</v>
      </c>
      <c r="N15" s="61" t="str">
        <f t="shared" si="1"/>
        <v>OK</v>
      </c>
      <c r="O15" s="26" t="s">
        <v>92</v>
      </c>
    </row>
    <row r="16" spans="2:15" ht="55.5" customHeight="1" thickBot="1">
      <c r="B16" s="16">
        <f t="shared" si="0"/>
        <v>10</v>
      </c>
      <c r="C16" s="115"/>
      <c r="D16" s="125"/>
      <c r="E16" s="125"/>
      <c r="F16" s="125"/>
      <c r="G16" s="125"/>
      <c r="H16" s="125"/>
      <c r="I16" s="126"/>
      <c r="K16" s="3"/>
      <c r="L16" s="3"/>
      <c r="M16" s="26" t="str">
        <f t="shared" si="2"/>
        <v>OK</v>
      </c>
      <c r="N16" s="61" t="str">
        <f t="shared" si="1"/>
        <v>OK</v>
      </c>
      <c r="O16" s="26" t="s">
        <v>92</v>
      </c>
    </row>
    <row r="17" spans="1:15" ht="15" thickTop="1">
      <c r="A17" s="3"/>
      <c r="J17" s="3"/>
      <c r="K17" s="3"/>
      <c r="L17" s="3"/>
      <c r="M17" s="3"/>
      <c r="N17" s="3"/>
      <c r="O17" s="3"/>
    </row>
    <row r="18" spans="1:15">
      <c r="C18" s="3"/>
      <c r="D18" s="3"/>
      <c r="E18" s="3"/>
      <c r="F18" s="3"/>
      <c r="G18" s="3"/>
      <c r="H18" s="3"/>
      <c r="I18" s="3"/>
      <c r="M18" s="3"/>
      <c r="N18" s="3"/>
      <c r="O18" s="3"/>
    </row>
  </sheetData>
  <sheetProtection algorithmName="SHA-512" hashValue="UwqXn9JYiOAGyuerpM1bxQ/CxFbAtcwi834S+upHJIZkgqd33uc8oggzfHbm1GLr5e1wStZurXrmIijdA+dYVw==" saltValue="5JTE1ZLgkMDWSh/GhhWPpQ==" spinCount="100000" sheet="1" objects="1" scenarios="1" selectLockedCells="1"/>
  <mergeCells count="1">
    <mergeCell ref="K4:K5"/>
  </mergeCells>
  <phoneticPr fontId="2"/>
  <conditionalFormatting sqref="K3">
    <cfRule type="expression" dxfId="1" priority="1">
      <formula>$K$3="NG"</formula>
    </cfRule>
  </conditionalFormatting>
  <pageMargins left="0.7" right="0.7" top="0.75" bottom="0.75" header="0.3" footer="0.3"/>
  <pageSetup paperSize="8" scale="72"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B8483534-1B13-46E0-A431-7D5C214C4B63}">
          <x14:formula1>
            <xm:f>リスト!$B$2:$B$6</xm:f>
          </x14:formula1>
          <xm:sqref>E4</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D657E7-7FEE-4CB3-94D3-03D48390698D}">
  <sheetPr>
    <tabColor theme="0"/>
  </sheetPr>
  <dimension ref="A1:J375"/>
  <sheetViews>
    <sheetView workbookViewId="0"/>
  </sheetViews>
  <sheetFormatPr defaultRowHeight="15.75"/>
  <cols>
    <col min="1" max="1" width="13" customWidth="1"/>
    <col min="2" max="2" width="15.44140625" customWidth="1"/>
    <col min="3" max="3" width="39.109375" customWidth="1"/>
    <col min="4" max="4" width="15.44140625" customWidth="1"/>
    <col min="5" max="6" width="23.44140625" customWidth="1"/>
    <col min="7" max="7" width="38.77734375" customWidth="1"/>
    <col min="10" max="10" width="13.109375" customWidth="1"/>
  </cols>
  <sheetData>
    <row r="1" spans="1:10">
      <c r="A1" s="51" t="s">
        <v>179</v>
      </c>
      <c r="B1" s="103" t="s">
        <v>180</v>
      </c>
      <c r="C1" s="104" t="s">
        <v>181</v>
      </c>
      <c r="D1" s="103" t="s">
        <v>182</v>
      </c>
      <c r="E1" s="103" t="s">
        <v>183</v>
      </c>
      <c r="F1" s="103" t="s">
        <v>184</v>
      </c>
      <c r="G1" t="s">
        <v>185</v>
      </c>
      <c r="H1" s="103" t="str">
        <f>IF(AND('スケジュール(補助事業実施期間)'!T4="OK",'スケジュール(事業計画期間)'!K3="OK"),"OK","NG")</f>
        <v>NG</v>
      </c>
      <c r="I1" t="str">
        <f>はじめに!AI2</f>
        <v>1.0</v>
      </c>
      <c r="J1" t="str">
        <f>IF('スケジュール(補助事業実施期間)'!C3="","",'スケジュール(補助事業実施期間)'!C3)</f>
        <v/>
      </c>
    </row>
    <row r="2" spans="1:10">
      <c r="A2" s="51" t="s">
        <v>186</v>
      </c>
      <c r="B2" s="105" t="s">
        <v>187</v>
      </c>
      <c r="C2" t="s">
        <v>188</v>
      </c>
      <c r="D2" t="s">
        <v>189</v>
      </c>
      <c r="E2" t="s">
        <v>190</v>
      </c>
      <c r="F2" t="s">
        <v>188</v>
      </c>
    </row>
    <row r="3" spans="1:10">
      <c r="A3" s="51" t="s">
        <v>191</v>
      </c>
      <c r="B3" s="105" t="s">
        <v>187</v>
      </c>
      <c r="C3" t="s">
        <v>188</v>
      </c>
      <c r="D3" t="s">
        <v>189</v>
      </c>
      <c r="E3" t="s">
        <v>190</v>
      </c>
      <c r="F3" t="s">
        <v>188</v>
      </c>
    </row>
    <row r="4" spans="1:10">
      <c r="A4" s="51" t="s">
        <v>192</v>
      </c>
      <c r="B4" s="105" t="s">
        <v>187</v>
      </c>
      <c r="C4" t="s">
        <v>188</v>
      </c>
      <c r="D4" t="s">
        <v>189</v>
      </c>
      <c r="E4" t="s">
        <v>190</v>
      </c>
      <c r="F4" t="s">
        <v>188</v>
      </c>
    </row>
    <row r="5" spans="1:10">
      <c r="A5" s="51" t="s">
        <v>193</v>
      </c>
      <c r="B5" s="105" t="s">
        <v>194</v>
      </c>
      <c r="C5" t="s">
        <v>188</v>
      </c>
      <c r="D5" t="s">
        <v>189</v>
      </c>
      <c r="E5" t="s">
        <v>190</v>
      </c>
      <c r="F5" t="s">
        <v>188</v>
      </c>
    </row>
    <row r="6" spans="1:10">
      <c r="A6" s="51" t="s">
        <v>195</v>
      </c>
      <c r="B6" s="105">
        <v>1</v>
      </c>
      <c r="C6" t="s">
        <v>188</v>
      </c>
      <c r="D6" t="s">
        <v>189</v>
      </c>
      <c r="E6" t="s">
        <v>190</v>
      </c>
      <c r="F6" t="s">
        <v>188</v>
      </c>
    </row>
    <row r="7" spans="1:10">
      <c r="A7" s="51" t="s">
        <v>196</v>
      </c>
      <c r="B7" s="105">
        <v>2</v>
      </c>
      <c r="C7" t="s">
        <v>188</v>
      </c>
      <c r="D7" t="s">
        <v>189</v>
      </c>
      <c r="E7" t="s">
        <v>190</v>
      </c>
      <c r="F7" t="s">
        <v>188</v>
      </c>
    </row>
    <row r="8" spans="1:10">
      <c r="A8" s="51" t="s">
        <v>197</v>
      </c>
      <c r="B8" s="105">
        <v>3</v>
      </c>
      <c r="C8" t="s">
        <v>188</v>
      </c>
      <c r="D8" t="s">
        <v>189</v>
      </c>
      <c r="E8" t="s">
        <v>190</v>
      </c>
      <c r="F8" t="s">
        <v>188</v>
      </c>
    </row>
    <row r="9" spans="1:10">
      <c r="A9" s="51" t="s">
        <v>198</v>
      </c>
      <c r="B9" s="105">
        <v>4</v>
      </c>
      <c r="C9" t="s">
        <v>188</v>
      </c>
      <c r="D9" t="s">
        <v>189</v>
      </c>
      <c r="E9" t="s">
        <v>190</v>
      </c>
      <c r="F9" t="s">
        <v>188</v>
      </c>
    </row>
    <row r="10" spans="1:10">
      <c r="A10" s="51" t="s">
        <v>199</v>
      </c>
      <c r="B10" s="105">
        <v>5</v>
      </c>
      <c r="C10" t="s">
        <v>188</v>
      </c>
      <c r="D10" t="s">
        <v>189</v>
      </c>
      <c r="E10" t="s">
        <v>190</v>
      </c>
      <c r="F10" t="s">
        <v>188</v>
      </c>
    </row>
    <row r="11" spans="1:10">
      <c r="A11" s="51" t="s">
        <v>200</v>
      </c>
      <c r="B11" s="105">
        <v>6</v>
      </c>
      <c r="C11" t="s">
        <v>188</v>
      </c>
      <c r="D11" t="s">
        <v>189</v>
      </c>
      <c r="E11" t="s">
        <v>190</v>
      </c>
      <c r="F11" t="s">
        <v>188</v>
      </c>
    </row>
    <row r="12" spans="1:10">
      <c r="A12" s="51" t="s">
        <v>201</v>
      </c>
      <c r="B12" s="105">
        <v>7</v>
      </c>
      <c r="C12" t="s">
        <v>188</v>
      </c>
      <c r="D12" t="s">
        <v>189</v>
      </c>
      <c r="E12" t="s">
        <v>190</v>
      </c>
      <c r="F12" t="s">
        <v>188</v>
      </c>
    </row>
    <row r="13" spans="1:10">
      <c r="A13" s="51" t="s">
        <v>202</v>
      </c>
      <c r="B13" s="105">
        <v>8</v>
      </c>
      <c r="C13" t="s">
        <v>188</v>
      </c>
      <c r="D13" t="s">
        <v>189</v>
      </c>
      <c r="E13" t="s">
        <v>190</v>
      </c>
      <c r="F13" t="s">
        <v>188</v>
      </c>
    </row>
    <row r="14" spans="1:10">
      <c r="A14" s="51" t="s">
        <v>203</v>
      </c>
      <c r="B14" s="105">
        <v>9</v>
      </c>
      <c r="C14" t="s">
        <v>188</v>
      </c>
      <c r="D14" t="s">
        <v>189</v>
      </c>
      <c r="E14" t="s">
        <v>190</v>
      </c>
      <c r="F14" t="s">
        <v>188</v>
      </c>
    </row>
    <row r="15" spans="1:10">
      <c r="A15" s="51" t="s">
        <v>204</v>
      </c>
      <c r="B15" s="105">
        <v>10</v>
      </c>
      <c r="C15" t="s">
        <v>188</v>
      </c>
      <c r="D15" t="s">
        <v>189</v>
      </c>
      <c r="E15" t="s">
        <v>190</v>
      </c>
      <c r="F15" t="s">
        <v>188</v>
      </c>
    </row>
    <row r="16" spans="1:10">
      <c r="A16" s="51" t="s">
        <v>205</v>
      </c>
      <c r="B16" s="105" t="s">
        <v>187</v>
      </c>
      <c r="C16" t="s">
        <v>188</v>
      </c>
      <c r="D16" t="s">
        <v>189</v>
      </c>
      <c r="E16" t="s">
        <v>190</v>
      </c>
      <c r="F16" t="s">
        <v>188</v>
      </c>
    </row>
    <row r="17" spans="1:6">
      <c r="A17" s="51" t="s">
        <v>206</v>
      </c>
      <c r="B17" s="105" t="s">
        <v>187</v>
      </c>
      <c r="C17" t="s">
        <v>188</v>
      </c>
      <c r="D17" t="s">
        <v>189</v>
      </c>
      <c r="E17" t="s">
        <v>190</v>
      </c>
      <c r="F17" t="s">
        <v>188</v>
      </c>
    </row>
    <row r="18" spans="1:6">
      <c r="A18" s="51" t="s">
        <v>207</v>
      </c>
      <c r="B18" s="105" t="s">
        <v>187</v>
      </c>
      <c r="C18" t="s">
        <v>188</v>
      </c>
      <c r="D18" t="s">
        <v>189</v>
      </c>
      <c r="E18" t="s">
        <v>190</v>
      </c>
      <c r="F18" t="s">
        <v>188</v>
      </c>
    </row>
    <row r="19" spans="1:6">
      <c r="A19" s="51" t="s">
        <v>208</v>
      </c>
      <c r="B19" s="105" t="s">
        <v>187</v>
      </c>
      <c r="C19" t="s">
        <v>188</v>
      </c>
      <c r="D19" t="s">
        <v>189</v>
      </c>
      <c r="E19" t="s">
        <v>190</v>
      </c>
      <c r="F19" t="s">
        <v>188</v>
      </c>
    </row>
    <row r="20" spans="1:6">
      <c r="A20" s="51" t="s">
        <v>209</v>
      </c>
      <c r="B20" s="105" t="s">
        <v>210</v>
      </c>
      <c r="C20" t="s">
        <v>188</v>
      </c>
      <c r="D20" t="s">
        <v>189</v>
      </c>
      <c r="E20" t="s">
        <v>190</v>
      </c>
      <c r="F20" t="s">
        <v>188</v>
      </c>
    </row>
    <row r="21" spans="1:6">
      <c r="A21" s="51" t="s">
        <v>211</v>
      </c>
      <c r="B21" t="s">
        <v>212</v>
      </c>
      <c r="C21" t="str">
        <f>IF('スケジュール(補助事業実施期間)'!C8="","",'スケジュール(補助事業実施期間)'!C8)</f>
        <v/>
      </c>
      <c r="D21" t="s">
        <v>213</v>
      </c>
      <c r="E21" t="s">
        <v>190</v>
      </c>
    </row>
    <row r="22" spans="1:6">
      <c r="A22" s="51" t="s">
        <v>214</v>
      </c>
      <c r="B22" t="s">
        <v>215</v>
      </c>
      <c r="C22" t="str">
        <f>IF('スケジュール(補助事業実施期間)'!C9="","",'スケジュール(補助事業実施期間)'!C9)</f>
        <v/>
      </c>
      <c r="D22" t="s">
        <v>213</v>
      </c>
      <c r="E22" t="s">
        <v>190</v>
      </c>
    </row>
    <row r="23" spans="1:6">
      <c r="A23" s="51" t="s">
        <v>216</v>
      </c>
      <c r="B23" t="s">
        <v>217</v>
      </c>
      <c r="C23" t="str">
        <f>IF('スケジュール(補助事業実施期間)'!C10="","",'スケジュール(補助事業実施期間)'!C10)</f>
        <v/>
      </c>
      <c r="D23" t="s">
        <v>213</v>
      </c>
      <c r="E23" t="s">
        <v>190</v>
      </c>
    </row>
    <row r="24" spans="1:6">
      <c r="A24" s="51" t="s">
        <v>218</v>
      </c>
      <c r="B24" t="s">
        <v>219</v>
      </c>
      <c r="C24" t="str">
        <f>IF('スケジュール(補助事業実施期間)'!C11="","",'スケジュール(補助事業実施期間)'!C11)</f>
        <v/>
      </c>
      <c r="D24" t="s">
        <v>213</v>
      </c>
      <c r="E24" t="s">
        <v>190</v>
      </c>
    </row>
    <row r="25" spans="1:6">
      <c r="A25" s="51" t="s">
        <v>220</v>
      </c>
      <c r="B25" t="s">
        <v>221</v>
      </c>
      <c r="C25" t="str">
        <f>IF('スケジュール(補助事業実施期間)'!C12="","",'スケジュール(補助事業実施期間)'!C12)</f>
        <v/>
      </c>
      <c r="D25" t="s">
        <v>213</v>
      </c>
      <c r="E25" t="s">
        <v>190</v>
      </c>
    </row>
    <row r="26" spans="1:6">
      <c r="A26" s="51" t="s">
        <v>222</v>
      </c>
      <c r="B26" t="s">
        <v>223</v>
      </c>
      <c r="C26" t="str">
        <f>IF('スケジュール(補助事業実施期間)'!C13="","",'スケジュール(補助事業実施期間)'!C13)</f>
        <v/>
      </c>
      <c r="D26" t="s">
        <v>213</v>
      </c>
      <c r="E26" t="s">
        <v>190</v>
      </c>
    </row>
    <row r="27" spans="1:6">
      <c r="A27" s="51" t="s">
        <v>224</v>
      </c>
      <c r="B27" t="s">
        <v>225</v>
      </c>
      <c r="C27" t="str">
        <f>IF('スケジュール(補助事業実施期間)'!C14="","",'スケジュール(補助事業実施期間)'!C14)</f>
        <v/>
      </c>
      <c r="D27" t="s">
        <v>213</v>
      </c>
      <c r="E27" t="s">
        <v>190</v>
      </c>
    </row>
    <row r="28" spans="1:6">
      <c r="A28" s="51" t="s">
        <v>226</v>
      </c>
      <c r="B28" t="s">
        <v>227</v>
      </c>
      <c r="C28" t="str">
        <f>IF('スケジュール(補助事業実施期間)'!C15="","",'スケジュール(補助事業実施期間)'!C15)</f>
        <v/>
      </c>
      <c r="D28" t="s">
        <v>213</v>
      </c>
      <c r="E28" t="s">
        <v>190</v>
      </c>
    </row>
    <row r="29" spans="1:6">
      <c r="A29" s="51" t="s">
        <v>228</v>
      </c>
      <c r="B29" t="s">
        <v>229</v>
      </c>
      <c r="C29" t="str">
        <f>IF('スケジュール(補助事業実施期間)'!C16="","",'スケジュール(補助事業実施期間)'!C16)</f>
        <v/>
      </c>
      <c r="D29" t="s">
        <v>213</v>
      </c>
      <c r="E29" t="s">
        <v>190</v>
      </c>
    </row>
    <row r="30" spans="1:6">
      <c r="A30" s="51" t="s">
        <v>230</v>
      </c>
      <c r="B30" t="s">
        <v>231</v>
      </c>
      <c r="C30" t="str">
        <f>IF('スケジュール(補助事業実施期間)'!C17="","",'スケジュール(補助事業実施期間)'!C17)</f>
        <v/>
      </c>
      <c r="D30" t="s">
        <v>213</v>
      </c>
      <c r="E30" t="s">
        <v>190</v>
      </c>
    </row>
    <row r="31" spans="1:6">
      <c r="A31" s="51" t="s">
        <v>232</v>
      </c>
      <c r="B31" s="105" t="s">
        <v>187</v>
      </c>
      <c r="D31" t="s">
        <v>189</v>
      </c>
      <c r="E31" t="s">
        <v>190</v>
      </c>
    </row>
    <row r="32" spans="1:6">
      <c r="A32" s="51" t="s">
        <v>233</v>
      </c>
      <c r="B32" s="105" t="s">
        <v>234</v>
      </c>
      <c r="D32" t="s">
        <v>189</v>
      </c>
      <c r="E32" t="s">
        <v>190</v>
      </c>
    </row>
    <row r="33" spans="1:5">
      <c r="A33" s="51" t="s">
        <v>235</v>
      </c>
      <c r="B33" s="105" t="s">
        <v>236</v>
      </c>
      <c r="C33" t="s">
        <v>188</v>
      </c>
      <c r="D33" t="s">
        <v>189</v>
      </c>
      <c r="E33" t="s">
        <v>190</v>
      </c>
    </row>
    <row r="34" spans="1:5">
      <c r="A34" s="51" t="s">
        <v>237</v>
      </c>
      <c r="B34" s="105" t="s">
        <v>238</v>
      </c>
      <c r="D34" t="s">
        <v>189</v>
      </c>
      <c r="E34" t="s">
        <v>190</v>
      </c>
    </row>
    <row r="35" spans="1:5">
      <c r="A35" s="51" t="s">
        <v>239</v>
      </c>
      <c r="B35" s="105" t="s">
        <v>240</v>
      </c>
      <c r="D35" t="s">
        <v>189</v>
      </c>
      <c r="E35" t="s">
        <v>190</v>
      </c>
    </row>
    <row r="36" spans="1:5">
      <c r="A36" s="51" t="s">
        <v>241</v>
      </c>
      <c r="B36" t="s">
        <v>242</v>
      </c>
      <c r="C36" t="str">
        <f>IF('スケジュール(補助事業実施期間)'!D8="","",'スケジュール(補助事業実施期間)'!D8)</f>
        <v/>
      </c>
      <c r="D36" t="s">
        <v>213</v>
      </c>
      <c r="E36" t="s">
        <v>190</v>
      </c>
    </row>
    <row r="37" spans="1:5">
      <c r="A37" s="51" t="s">
        <v>243</v>
      </c>
      <c r="B37" t="s">
        <v>244</v>
      </c>
      <c r="C37" t="str">
        <f>IF('スケジュール(補助事業実施期間)'!D9="","",'スケジュール(補助事業実施期間)'!D9)</f>
        <v/>
      </c>
      <c r="D37" t="s">
        <v>213</v>
      </c>
      <c r="E37" t="s">
        <v>190</v>
      </c>
    </row>
    <row r="38" spans="1:5">
      <c r="A38" s="51" t="s">
        <v>245</v>
      </c>
      <c r="B38" t="s">
        <v>246</v>
      </c>
      <c r="C38" t="str">
        <f>IF('スケジュール(補助事業実施期間)'!D10="","",'スケジュール(補助事業実施期間)'!D10)</f>
        <v/>
      </c>
      <c r="D38" t="s">
        <v>213</v>
      </c>
      <c r="E38" t="s">
        <v>190</v>
      </c>
    </row>
    <row r="39" spans="1:5">
      <c r="A39" s="51" t="s">
        <v>247</v>
      </c>
      <c r="B39" t="s">
        <v>248</v>
      </c>
      <c r="C39" t="str">
        <f>IF('スケジュール(補助事業実施期間)'!D11="","",'スケジュール(補助事業実施期間)'!D11)</f>
        <v/>
      </c>
      <c r="D39" t="s">
        <v>213</v>
      </c>
      <c r="E39" t="s">
        <v>190</v>
      </c>
    </row>
    <row r="40" spans="1:5">
      <c r="A40" s="51" t="s">
        <v>249</v>
      </c>
      <c r="B40" t="s">
        <v>250</v>
      </c>
      <c r="C40" t="str">
        <f>IF('スケジュール(補助事業実施期間)'!D12="","",'スケジュール(補助事業実施期間)'!D12)</f>
        <v/>
      </c>
      <c r="D40" t="s">
        <v>213</v>
      </c>
      <c r="E40" t="s">
        <v>190</v>
      </c>
    </row>
    <row r="41" spans="1:5">
      <c r="A41" s="51" t="s">
        <v>251</v>
      </c>
      <c r="B41" t="s">
        <v>252</v>
      </c>
      <c r="C41" t="str">
        <f>IF('スケジュール(補助事業実施期間)'!D13="","",'スケジュール(補助事業実施期間)'!D13)</f>
        <v/>
      </c>
      <c r="D41" t="s">
        <v>213</v>
      </c>
      <c r="E41" t="s">
        <v>190</v>
      </c>
    </row>
    <row r="42" spans="1:5">
      <c r="A42" s="51" t="s">
        <v>253</v>
      </c>
      <c r="B42" t="s">
        <v>254</v>
      </c>
      <c r="C42" t="str">
        <f>IF('スケジュール(補助事業実施期間)'!D14="","",'スケジュール(補助事業実施期間)'!D14)</f>
        <v/>
      </c>
      <c r="D42" t="s">
        <v>213</v>
      </c>
      <c r="E42" t="s">
        <v>190</v>
      </c>
    </row>
    <row r="43" spans="1:5">
      <c r="A43" s="51" t="s">
        <v>255</v>
      </c>
      <c r="B43" t="s">
        <v>256</v>
      </c>
      <c r="C43" t="str">
        <f>IF('スケジュール(補助事業実施期間)'!D15="","",'スケジュール(補助事業実施期間)'!D15)</f>
        <v/>
      </c>
      <c r="D43" t="s">
        <v>213</v>
      </c>
      <c r="E43" t="s">
        <v>190</v>
      </c>
    </row>
    <row r="44" spans="1:5">
      <c r="A44" s="51" t="s">
        <v>257</v>
      </c>
      <c r="B44" t="s">
        <v>258</v>
      </c>
      <c r="C44" t="str">
        <f>IF('スケジュール(補助事業実施期間)'!D16="","",'スケジュール(補助事業実施期間)'!D16)</f>
        <v/>
      </c>
      <c r="D44" t="s">
        <v>213</v>
      </c>
      <c r="E44" t="s">
        <v>190</v>
      </c>
    </row>
    <row r="45" spans="1:5">
      <c r="A45" s="51" t="s">
        <v>259</v>
      </c>
      <c r="B45" t="s">
        <v>260</v>
      </c>
      <c r="C45" t="str">
        <f>IF('スケジュール(補助事業実施期間)'!D17="","",'スケジュール(補助事業実施期間)'!D17)</f>
        <v/>
      </c>
      <c r="D45" t="s">
        <v>213</v>
      </c>
      <c r="E45" t="s">
        <v>190</v>
      </c>
    </row>
    <row r="46" spans="1:5">
      <c r="A46" s="51" t="s">
        <v>261</v>
      </c>
      <c r="B46" s="105" t="s">
        <v>262</v>
      </c>
      <c r="C46" t="s">
        <v>188</v>
      </c>
      <c r="D46" t="s">
        <v>189</v>
      </c>
      <c r="E46" t="s">
        <v>190</v>
      </c>
    </row>
    <row r="47" spans="1:5">
      <c r="A47" s="51" t="s">
        <v>263</v>
      </c>
      <c r="B47" t="s">
        <v>264</v>
      </c>
      <c r="C47" t="str">
        <f>IF('スケジュール(補助事業実施期間)'!E4="","",'スケジュール(補助事業実施期間)'!E4)</f>
        <v/>
      </c>
      <c r="D47" t="s">
        <v>213</v>
      </c>
      <c r="E47" t="s">
        <v>190</v>
      </c>
    </row>
    <row r="48" spans="1:5">
      <c r="A48" s="51" t="s">
        <v>265</v>
      </c>
      <c r="B48" t="s">
        <v>266</v>
      </c>
      <c r="C48" t="str">
        <f>IF('スケジュール(補助事業実施期間)'!E5="","",'スケジュール(補助事業実施期間)'!E5)</f>
        <v/>
      </c>
      <c r="D48" t="s">
        <v>213</v>
      </c>
      <c r="E48" t="s">
        <v>190</v>
      </c>
    </row>
    <row r="49" spans="1:5">
      <c r="A49" s="51" t="s">
        <v>267</v>
      </c>
      <c r="B49" t="s">
        <v>268</v>
      </c>
      <c r="C49" t="str">
        <f>IF('スケジュール(補助事業実施期間)'!E6="","",'スケジュール(補助事業実施期間)'!E6)</f>
        <v/>
      </c>
      <c r="D49" t="s">
        <v>213</v>
      </c>
      <c r="E49" t="s">
        <v>190</v>
      </c>
    </row>
    <row r="50" spans="1:5">
      <c r="A50" s="51" t="s">
        <v>269</v>
      </c>
      <c r="B50" s="105" t="s">
        <v>270</v>
      </c>
      <c r="D50" t="s">
        <v>189</v>
      </c>
      <c r="E50" t="s">
        <v>190</v>
      </c>
    </row>
    <row r="51" spans="1:5">
      <c r="A51" s="51" t="s">
        <v>271</v>
      </c>
      <c r="B51" t="s">
        <v>272</v>
      </c>
      <c r="C51" t="str">
        <f>IF('スケジュール(補助事業実施期間)'!E8="","",'スケジュール(補助事業実施期間)'!E8)</f>
        <v/>
      </c>
      <c r="D51" t="s">
        <v>213</v>
      </c>
      <c r="E51" t="s">
        <v>190</v>
      </c>
    </row>
    <row r="52" spans="1:5">
      <c r="A52" s="51" t="s">
        <v>273</v>
      </c>
      <c r="B52" t="s">
        <v>274</v>
      </c>
      <c r="C52" t="str">
        <f>IF('スケジュール(補助事業実施期間)'!E9="","",'スケジュール(補助事業実施期間)'!E9)</f>
        <v/>
      </c>
      <c r="D52" t="s">
        <v>213</v>
      </c>
      <c r="E52" t="s">
        <v>190</v>
      </c>
    </row>
    <row r="53" spans="1:5">
      <c r="A53" s="51" t="s">
        <v>275</v>
      </c>
      <c r="B53" t="s">
        <v>276</v>
      </c>
      <c r="C53" t="str">
        <f>IF('スケジュール(補助事業実施期間)'!E10="","",'スケジュール(補助事業実施期間)'!E10)</f>
        <v/>
      </c>
      <c r="D53" t="s">
        <v>213</v>
      </c>
      <c r="E53" t="s">
        <v>190</v>
      </c>
    </row>
    <row r="54" spans="1:5">
      <c r="A54" s="51" t="s">
        <v>277</v>
      </c>
      <c r="B54" t="s">
        <v>278</v>
      </c>
      <c r="C54" t="str">
        <f>IF('スケジュール(補助事業実施期間)'!E11="","",'スケジュール(補助事業実施期間)'!E11)</f>
        <v/>
      </c>
      <c r="D54" t="s">
        <v>213</v>
      </c>
      <c r="E54" t="s">
        <v>190</v>
      </c>
    </row>
    <row r="55" spans="1:5">
      <c r="A55" s="51" t="s">
        <v>279</v>
      </c>
      <c r="B55" t="s">
        <v>280</v>
      </c>
      <c r="C55" t="str">
        <f>IF('スケジュール(補助事業実施期間)'!E12="","",'スケジュール(補助事業実施期間)'!E12)</f>
        <v/>
      </c>
      <c r="D55" t="s">
        <v>213</v>
      </c>
      <c r="E55" t="s">
        <v>190</v>
      </c>
    </row>
    <row r="56" spans="1:5">
      <c r="A56" s="51" t="s">
        <v>281</v>
      </c>
      <c r="B56" t="s">
        <v>282</v>
      </c>
      <c r="C56" t="str">
        <f>IF('スケジュール(補助事業実施期間)'!E13="","",'スケジュール(補助事業実施期間)'!E13)</f>
        <v/>
      </c>
      <c r="D56" t="s">
        <v>213</v>
      </c>
      <c r="E56" t="s">
        <v>190</v>
      </c>
    </row>
    <row r="57" spans="1:5">
      <c r="A57" s="51" t="s">
        <v>283</v>
      </c>
      <c r="B57" t="s">
        <v>284</v>
      </c>
      <c r="C57" t="str">
        <f>IF('スケジュール(補助事業実施期間)'!E14="","",'スケジュール(補助事業実施期間)'!E14)</f>
        <v/>
      </c>
      <c r="D57" t="s">
        <v>213</v>
      </c>
      <c r="E57" t="s">
        <v>190</v>
      </c>
    </row>
    <row r="58" spans="1:5">
      <c r="A58" s="51" t="s">
        <v>285</v>
      </c>
      <c r="B58" t="s">
        <v>286</v>
      </c>
      <c r="C58" t="str">
        <f>IF('スケジュール(補助事業実施期間)'!E15="","",'スケジュール(補助事業実施期間)'!E15)</f>
        <v/>
      </c>
      <c r="D58" t="s">
        <v>213</v>
      </c>
      <c r="E58" t="s">
        <v>190</v>
      </c>
    </row>
    <row r="59" spans="1:5">
      <c r="A59" s="51" t="s">
        <v>287</v>
      </c>
      <c r="B59" t="s">
        <v>288</v>
      </c>
      <c r="C59" t="str">
        <f>IF('スケジュール(補助事業実施期間)'!E16="","",'スケジュール(補助事業実施期間)'!E16)</f>
        <v/>
      </c>
      <c r="D59" t="s">
        <v>213</v>
      </c>
      <c r="E59" t="s">
        <v>190</v>
      </c>
    </row>
    <row r="60" spans="1:5">
      <c r="A60" s="51" t="s">
        <v>289</v>
      </c>
      <c r="B60" t="s">
        <v>290</v>
      </c>
      <c r="C60" t="str">
        <f>IF('スケジュール(補助事業実施期間)'!E17="","",'スケジュール(補助事業実施期間)'!E17)</f>
        <v/>
      </c>
      <c r="D60" t="s">
        <v>213</v>
      </c>
      <c r="E60" t="s">
        <v>190</v>
      </c>
    </row>
    <row r="61" spans="1:5">
      <c r="A61" s="51" t="s">
        <v>291</v>
      </c>
      <c r="B61" s="105" t="s">
        <v>187</v>
      </c>
      <c r="C61" t="s">
        <v>188</v>
      </c>
      <c r="D61" t="s">
        <v>189</v>
      </c>
      <c r="E61" t="s">
        <v>190</v>
      </c>
    </row>
    <row r="62" spans="1:5">
      <c r="A62" s="51" t="s">
        <v>292</v>
      </c>
      <c r="B62" t="s">
        <v>293</v>
      </c>
      <c r="C62" s="106" t="str">
        <f>IF('スケジュール(補助事業実施期間)'!F4="","",TEXT('スケジュール(補助事業実施期間)'!F4,"yyyy"))</f>
        <v/>
      </c>
      <c r="D62" t="s">
        <v>213</v>
      </c>
      <c r="E62" t="s">
        <v>190</v>
      </c>
    </row>
    <row r="63" spans="1:5">
      <c r="A63" s="51" t="s">
        <v>294</v>
      </c>
      <c r="B63" t="s">
        <v>295</v>
      </c>
      <c r="C63" s="106" t="str">
        <f>IF('スケジュール(補助事業実施期間)'!F5="","",TEXT('スケジュール(補助事業実施期間)'!F5,"mm"))</f>
        <v/>
      </c>
      <c r="D63" t="s">
        <v>213</v>
      </c>
      <c r="E63" t="s">
        <v>190</v>
      </c>
    </row>
    <row r="64" spans="1:5">
      <c r="A64" s="51" t="s">
        <v>296</v>
      </c>
      <c r="B64" t="s">
        <v>297</v>
      </c>
      <c r="C64" t="str">
        <f>IF('スケジュール(補助事業実施期間)'!F6="","",'スケジュール(補助事業実施期間)'!F6)</f>
        <v/>
      </c>
      <c r="D64" t="s">
        <v>213</v>
      </c>
      <c r="E64" t="s">
        <v>190</v>
      </c>
    </row>
    <row r="65" spans="1:5">
      <c r="A65" s="51" t="s">
        <v>298</v>
      </c>
      <c r="B65" s="105" t="s">
        <v>187</v>
      </c>
      <c r="D65" t="s">
        <v>189</v>
      </c>
      <c r="E65" t="s">
        <v>190</v>
      </c>
    </row>
    <row r="66" spans="1:5">
      <c r="A66" s="51" t="s">
        <v>299</v>
      </c>
      <c r="B66" t="s">
        <v>300</v>
      </c>
      <c r="C66" t="str">
        <f>IF('スケジュール(補助事業実施期間)'!F8="","",'スケジュール(補助事業実施期間)'!F8)</f>
        <v/>
      </c>
      <c r="D66" t="s">
        <v>213</v>
      </c>
      <c r="E66" t="s">
        <v>190</v>
      </c>
    </row>
    <row r="67" spans="1:5">
      <c r="A67" s="51" t="s">
        <v>301</v>
      </c>
      <c r="B67" t="s">
        <v>302</v>
      </c>
      <c r="C67" t="str">
        <f>IF('スケジュール(補助事業実施期間)'!F9="","",'スケジュール(補助事業実施期間)'!F9)</f>
        <v/>
      </c>
      <c r="D67" t="s">
        <v>213</v>
      </c>
      <c r="E67" t="s">
        <v>190</v>
      </c>
    </row>
    <row r="68" spans="1:5">
      <c r="A68" s="51" t="s">
        <v>303</v>
      </c>
      <c r="B68" t="s">
        <v>304</v>
      </c>
      <c r="C68" t="str">
        <f>IF('スケジュール(補助事業実施期間)'!F10="","",'スケジュール(補助事業実施期間)'!F10)</f>
        <v/>
      </c>
      <c r="D68" t="s">
        <v>213</v>
      </c>
      <c r="E68" t="s">
        <v>190</v>
      </c>
    </row>
    <row r="69" spans="1:5">
      <c r="A69" s="51" t="s">
        <v>305</v>
      </c>
      <c r="B69" t="s">
        <v>306</v>
      </c>
      <c r="C69" t="str">
        <f>IF('スケジュール(補助事業実施期間)'!F11="","",'スケジュール(補助事業実施期間)'!F11)</f>
        <v/>
      </c>
      <c r="D69" t="s">
        <v>213</v>
      </c>
      <c r="E69" t="s">
        <v>190</v>
      </c>
    </row>
    <row r="70" spans="1:5">
      <c r="A70" s="51" t="s">
        <v>307</v>
      </c>
      <c r="B70" t="s">
        <v>308</v>
      </c>
      <c r="C70" t="str">
        <f>IF('スケジュール(補助事業実施期間)'!F12="","",'スケジュール(補助事業実施期間)'!F12)</f>
        <v/>
      </c>
      <c r="D70" t="s">
        <v>213</v>
      </c>
      <c r="E70" t="s">
        <v>190</v>
      </c>
    </row>
    <row r="71" spans="1:5">
      <c r="A71" s="51" t="s">
        <v>309</v>
      </c>
      <c r="B71" t="s">
        <v>310</v>
      </c>
      <c r="C71" t="str">
        <f>IF('スケジュール(補助事業実施期間)'!F13="","",'スケジュール(補助事業実施期間)'!F13)</f>
        <v/>
      </c>
      <c r="D71" t="s">
        <v>213</v>
      </c>
      <c r="E71" t="s">
        <v>190</v>
      </c>
    </row>
    <row r="72" spans="1:5">
      <c r="A72" s="51" t="s">
        <v>311</v>
      </c>
      <c r="B72" t="s">
        <v>312</v>
      </c>
      <c r="C72" t="str">
        <f>IF('スケジュール(補助事業実施期間)'!F14="","",'スケジュール(補助事業実施期間)'!F14)</f>
        <v/>
      </c>
      <c r="D72" t="s">
        <v>213</v>
      </c>
      <c r="E72" t="s">
        <v>190</v>
      </c>
    </row>
    <row r="73" spans="1:5">
      <c r="A73" s="51" t="s">
        <v>313</v>
      </c>
      <c r="B73" t="s">
        <v>314</v>
      </c>
      <c r="C73" t="str">
        <f>IF('スケジュール(補助事業実施期間)'!F15="","",'スケジュール(補助事業実施期間)'!F15)</f>
        <v/>
      </c>
      <c r="D73" t="s">
        <v>213</v>
      </c>
      <c r="E73" t="s">
        <v>190</v>
      </c>
    </row>
    <row r="74" spans="1:5">
      <c r="A74" s="51" t="s">
        <v>315</v>
      </c>
      <c r="B74" t="s">
        <v>316</v>
      </c>
      <c r="C74" t="str">
        <f>IF('スケジュール(補助事業実施期間)'!F16="","",'スケジュール(補助事業実施期間)'!F16)</f>
        <v/>
      </c>
      <c r="D74" t="s">
        <v>213</v>
      </c>
      <c r="E74" t="s">
        <v>190</v>
      </c>
    </row>
    <row r="75" spans="1:5">
      <c r="A75" s="51" t="s">
        <v>317</v>
      </c>
      <c r="B75" t="s">
        <v>318</v>
      </c>
      <c r="C75" t="str">
        <f>IF('スケジュール(補助事業実施期間)'!F17="","",'スケジュール(補助事業実施期間)'!F17)</f>
        <v/>
      </c>
      <c r="D75" t="s">
        <v>213</v>
      </c>
      <c r="E75" t="s">
        <v>190</v>
      </c>
    </row>
    <row r="76" spans="1:5">
      <c r="A76" s="51" t="s">
        <v>319</v>
      </c>
      <c r="B76" s="105" t="s">
        <v>187</v>
      </c>
      <c r="D76" t="s">
        <v>189</v>
      </c>
      <c r="E76" t="s">
        <v>190</v>
      </c>
    </row>
    <row r="77" spans="1:5">
      <c r="A77" s="51" t="s">
        <v>320</v>
      </c>
      <c r="B77" t="s">
        <v>321</v>
      </c>
      <c r="C77" t="str">
        <f>IF('スケジュール(補助事業実施期間)'!G4="","",TEXT('スケジュール(補助事業実施期間)'!G4,"yyyy"))</f>
        <v/>
      </c>
      <c r="D77" t="s">
        <v>213</v>
      </c>
      <c r="E77" t="s">
        <v>190</v>
      </c>
    </row>
    <row r="78" spans="1:5">
      <c r="A78" s="51" t="s">
        <v>322</v>
      </c>
      <c r="B78" t="s">
        <v>323</v>
      </c>
      <c r="C78" t="str">
        <f>IF('スケジュール(補助事業実施期間)'!G5="","",TEXT('スケジュール(補助事業実施期間)'!G5,"mm"))</f>
        <v/>
      </c>
      <c r="D78" t="s">
        <v>213</v>
      </c>
      <c r="E78" t="s">
        <v>190</v>
      </c>
    </row>
    <row r="79" spans="1:5">
      <c r="A79" s="51" t="s">
        <v>324</v>
      </c>
      <c r="B79" t="s">
        <v>325</v>
      </c>
      <c r="C79" t="str">
        <f>IF('スケジュール(補助事業実施期間)'!G6="","",'スケジュール(補助事業実施期間)'!G6)</f>
        <v/>
      </c>
      <c r="D79" t="s">
        <v>213</v>
      </c>
      <c r="E79" t="s">
        <v>190</v>
      </c>
    </row>
    <row r="80" spans="1:5">
      <c r="A80" s="51" t="s">
        <v>326</v>
      </c>
      <c r="B80" s="105" t="s">
        <v>187</v>
      </c>
      <c r="D80" t="s">
        <v>189</v>
      </c>
      <c r="E80" t="s">
        <v>190</v>
      </c>
    </row>
    <row r="81" spans="1:5">
      <c r="A81" s="51" t="s">
        <v>327</v>
      </c>
      <c r="B81" t="s">
        <v>328</v>
      </c>
      <c r="C81" t="str">
        <f>IF('スケジュール(補助事業実施期間)'!G8="","",'スケジュール(補助事業実施期間)'!G8)</f>
        <v/>
      </c>
      <c r="D81" t="s">
        <v>213</v>
      </c>
      <c r="E81" t="s">
        <v>190</v>
      </c>
    </row>
    <row r="82" spans="1:5">
      <c r="A82" s="51" t="s">
        <v>329</v>
      </c>
      <c r="B82" t="s">
        <v>330</v>
      </c>
      <c r="C82" t="str">
        <f>IF('スケジュール(補助事業実施期間)'!G9="","",'スケジュール(補助事業実施期間)'!G9)</f>
        <v/>
      </c>
      <c r="D82" t="s">
        <v>213</v>
      </c>
      <c r="E82" t="s">
        <v>190</v>
      </c>
    </row>
    <row r="83" spans="1:5">
      <c r="A83" s="51" t="s">
        <v>331</v>
      </c>
      <c r="B83" t="s">
        <v>332</v>
      </c>
      <c r="C83" t="str">
        <f>IF('スケジュール(補助事業実施期間)'!G10="","",'スケジュール(補助事業実施期間)'!G10)</f>
        <v/>
      </c>
      <c r="D83" t="s">
        <v>213</v>
      </c>
      <c r="E83" t="s">
        <v>190</v>
      </c>
    </row>
    <row r="84" spans="1:5">
      <c r="A84" s="51" t="s">
        <v>333</v>
      </c>
      <c r="B84" t="s">
        <v>334</v>
      </c>
      <c r="C84" t="str">
        <f>IF('スケジュール(補助事業実施期間)'!G11="","",'スケジュール(補助事業実施期間)'!G11)</f>
        <v/>
      </c>
      <c r="D84" t="s">
        <v>213</v>
      </c>
      <c r="E84" t="s">
        <v>190</v>
      </c>
    </row>
    <row r="85" spans="1:5">
      <c r="A85" s="51" t="s">
        <v>335</v>
      </c>
      <c r="B85" t="s">
        <v>336</v>
      </c>
      <c r="C85" t="str">
        <f>IF('スケジュール(補助事業実施期間)'!G12="","",'スケジュール(補助事業実施期間)'!G12)</f>
        <v/>
      </c>
      <c r="D85" t="s">
        <v>213</v>
      </c>
      <c r="E85" t="s">
        <v>190</v>
      </c>
    </row>
    <row r="86" spans="1:5">
      <c r="A86" s="51" t="s">
        <v>337</v>
      </c>
      <c r="B86" t="s">
        <v>338</v>
      </c>
      <c r="C86" t="str">
        <f>IF('スケジュール(補助事業実施期間)'!G13="","",'スケジュール(補助事業実施期間)'!G13)</f>
        <v/>
      </c>
      <c r="D86" t="s">
        <v>213</v>
      </c>
      <c r="E86" t="s">
        <v>190</v>
      </c>
    </row>
    <row r="87" spans="1:5">
      <c r="A87" s="51" t="s">
        <v>339</v>
      </c>
      <c r="B87" t="s">
        <v>340</v>
      </c>
      <c r="C87" t="str">
        <f>IF('スケジュール(補助事業実施期間)'!G14="","",'スケジュール(補助事業実施期間)'!G14)</f>
        <v/>
      </c>
      <c r="D87" t="s">
        <v>213</v>
      </c>
      <c r="E87" t="s">
        <v>190</v>
      </c>
    </row>
    <row r="88" spans="1:5">
      <c r="A88" s="51" t="s">
        <v>341</v>
      </c>
      <c r="B88" t="s">
        <v>342</v>
      </c>
      <c r="C88" t="str">
        <f>IF('スケジュール(補助事業実施期間)'!G15="","",'スケジュール(補助事業実施期間)'!G15)</f>
        <v/>
      </c>
      <c r="D88" t="s">
        <v>213</v>
      </c>
      <c r="E88" t="s">
        <v>190</v>
      </c>
    </row>
    <row r="89" spans="1:5">
      <c r="A89" s="51" t="s">
        <v>343</v>
      </c>
      <c r="B89" t="s">
        <v>344</v>
      </c>
      <c r="C89" t="str">
        <f>IF('スケジュール(補助事業実施期間)'!G16="","",'スケジュール(補助事業実施期間)'!G16)</f>
        <v/>
      </c>
      <c r="D89" t="s">
        <v>213</v>
      </c>
      <c r="E89" t="s">
        <v>190</v>
      </c>
    </row>
    <row r="90" spans="1:5">
      <c r="A90" s="51" t="s">
        <v>345</v>
      </c>
      <c r="B90" t="s">
        <v>346</v>
      </c>
      <c r="C90" t="str">
        <f>IF('スケジュール(補助事業実施期間)'!G17="","",'スケジュール(補助事業実施期間)'!G17)</f>
        <v/>
      </c>
      <c r="D90" t="s">
        <v>213</v>
      </c>
      <c r="E90" t="s">
        <v>190</v>
      </c>
    </row>
    <row r="91" spans="1:5">
      <c r="A91" s="51" t="s">
        <v>347</v>
      </c>
      <c r="B91" s="105" t="s">
        <v>187</v>
      </c>
      <c r="D91" t="s">
        <v>189</v>
      </c>
      <c r="E91" t="s">
        <v>190</v>
      </c>
    </row>
    <row r="92" spans="1:5">
      <c r="A92" s="51" t="s">
        <v>348</v>
      </c>
      <c r="B92" t="s">
        <v>349</v>
      </c>
      <c r="C92" t="str">
        <f>IF('スケジュール(補助事業実施期間)'!H4="","",TEXT('スケジュール(補助事業実施期間)'!H4,"yyyy"))</f>
        <v/>
      </c>
      <c r="D92" t="s">
        <v>213</v>
      </c>
      <c r="E92" t="s">
        <v>190</v>
      </c>
    </row>
    <row r="93" spans="1:5">
      <c r="A93" s="51" t="s">
        <v>350</v>
      </c>
      <c r="B93" t="s">
        <v>351</v>
      </c>
      <c r="C93" t="str">
        <f>IF('スケジュール(補助事業実施期間)'!H5="","",TEXT('スケジュール(補助事業実施期間)'!H5,"mm"))</f>
        <v/>
      </c>
      <c r="D93" t="s">
        <v>213</v>
      </c>
      <c r="E93" t="s">
        <v>190</v>
      </c>
    </row>
    <row r="94" spans="1:5">
      <c r="A94" s="51" t="s">
        <v>352</v>
      </c>
      <c r="B94" t="s">
        <v>353</v>
      </c>
      <c r="C94" t="str">
        <f>IF('スケジュール(補助事業実施期間)'!H6="","",'スケジュール(補助事業実施期間)'!H6)</f>
        <v/>
      </c>
      <c r="D94" t="s">
        <v>213</v>
      </c>
      <c r="E94" t="s">
        <v>190</v>
      </c>
    </row>
    <row r="95" spans="1:5">
      <c r="A95" s="51" t="s">
        <v>354</v>
      </c>
      <c r="B95" s="105" t="s">
        <v>187</v>
      </c>
      <c r="C95" t="s">
        <v>188</v>
      </c>
      <c r="D95" t="s">
        <v>189</v>
      </c>
      <c r="E95" t="s">
        <v>190</v>
      </c>
    </row>
    <row r="96" spans="1:5">
      <c r="A96" s="51" t="s">
        <v>355</v>
      </c>
      <c r="B96" t="s">
        <v>356</v>
      </c>
      <c r="C96" t="str">
        <f>IF('スケジュール(補助事業実施期間)'!H8="","",'スケジュール(補助事業実施期間)'!H8)</f>
        <v/>
      </c>
      <c r="D96" t="s">
        <v>213</v>
      </c>
      <c r="E96" t="s">
        <v>190</v>
      </c>
    </row>
    <row r="97" spans="1:5">
      <c r="A97" s="51" t="s">
        <v>357</v>
      </c>
      <c r="B97" t="s">
        <v>358</v>
      </c>
      <c r="C97" t="str">
        <f>IF('スケジュール(補助事業実施期間)'!H9="","",'スケジュール(補助事業実施期間)'!H9)</f>
        <v/>
      </c>
      <c r="D97" t="s">
        <v>213</v>
      </c>
      <c r="E97" t="s">
        <v>190</v>
      </c>
    </row>
    <row r="98" spans="1:5">
      <c r="A98" s="51" t="s">
        <v>359</v>
      </c>
      <c r="B98" t="s">
        <v>360</v>
      </c>
      <c r="C98" t="str">
        <f>IF('スケジュール(補助事業実施期間)'!H10="","",'スケジュール(補助事業実施期間)'!H10)</f>
        <v/>
      </c>
      <c r="D98" t="s">
        <v>213</v>
      </c>
      <c r="E98" t="s">
        <v>190</v>
      </c>
    </row>
    <row r="99" spans="1:5">
      <c r="A99" s="51" t="s">
        <v>361</v>
      </c>
      <c r="B99" t="s">
        <v>362</v>
      </c>
      <c r="C99" t="str">
        <f>IF('スケジュール(補助事業実施期間)'!H11="","",'スケジュール(補助事業実施期間)'!H11)</f>
        <v/>
      </c>
      <c r="D99" t="s">
        <v>213</v>
      </c>
      <c r="E99" t="s">
        <v>190</v>
      </c>
    </row>
    <row r="100" spans="1:5">
      <c r="A100" s="51" t="s">
        <v>363</v>
      </c>
      <c r="B100" t="s">
        <v>364</v>
      </c>
      <c r="C100" t="str">
        <f>IF('スケジュール(補助事業実施期間)'!H12="","",'スケジュール(補助事業実施期間)'!H12)</f>
        <v/>
      </c>
      <c r="D100" t="s">
        <v>213</v>
      </c>
      <c r="E100" t="s">
        <v>190</v>
      </c>
    </row>
    <row r="101" spans="1:5">
      <c r="A101" s="51" t="s">
        <v>365</v>
      </c>
      <c r="B101" t="s">
        <v>366</v>
      </c>
      <c r="C101" t="str">
        <f>IF('スケジュール(補助事業実施期間)'!H13="","",'スケジュール(補助事業実施期間)'!H13)</f>
        <v/>
      </c>
      <c r="D101" t="s">
        <v>213</v>
      </c>
      <c r="E101" t="s">
        <v>190</v>
      </c>
    </row>
    <row r="102" spans="1:5">
      <c r="A102" s="51" t="s">
        <v>367</v>
      </c>
      <c r="B102" t="s">
        <v>368</v>
      </c>
      <c r="C102" t="str">
        <f>IF('スケジュール(補助事業実施期間)'!H14="","",'スケジュール(補助事業実施期間)'!H14)</f>
        <v/>
      </c>
      <c r="D102" t="s">
        <v>213</v>
      </c>
      <c r="E102" t="s">
        <v>190</v>
      </c>
    </row>
    <row r="103" spans="1:5">
      <c r="A103" s="51" t="s">
        <v>369</v>
      </c>
      <c r="B103" t="s">
        <v>370</v>
      </c>
      <c r="C103" t="str">
        <f>IF('スケジュール(補助事業実施期間)'!H15="","",'スケジュール(補助事業実施期間)'!H15)</f>
        <v/>
      </c>
      <c r="D103" t="s">
        <v>213</v>
      </c>
      <c r="E103" t="s">
        <v>190</v>
      </c>
    </row>
    <row r="104" spans="1:5">
      <c r="A104" s="51" t="s">
        <v>371</v>
      </c>
      <c r="B104" t="s">
        <v>372</v>
      </c>
      <c r="C104" t="str">
        <f>IF('スケジュール(補助事業実施期間)'!H16="","",'スケジュール(補助事業実施期間)'!H16)</f>
        <v/>
      </c>
      <c r="D104" t="s">
        <v>213</v>
      </c>
      <c r="E104" t="s">
        <v>190</v>
      </c>
    </row>
    <row r="105" spans="1:5">
      <c r="A105" s="51" t="s">
        <v>373</v>
      </c>
      <c r="B105" t="s">
        <v>374</v>
      </c>
      <c r="C105" t="str">
        <f>IF('スケジュール(補助事業実施期間)'!H17="","",'スケジュール(補助事業実施期間)'!H17)</f>
        <v/>
      </c>
      <c r="D105" t="s">
        <v>213</v>
      </c>
      <c r="E105" t="s">
        <v>190</v>
      </c>
    </row>
    <row r="106" spans="1:5">
      <c r="A106" s="51" t="s">
        <v>375</v>
      </c>
      <c r="B106" s="105" t="s">
        <v>187</v>
      </c>
      <c r="D106" t="s">
        <v>189</v>
      </c>
      <c r="E106" t="s">
        <v>190</v>
      </c>
    </row>
    <row r="107" spans="1:5">
      <c r="A107" s="51" t="s">
        <v>376</v>
      </c>
      <c r="B107" t="s">
        <v>377</v>
      </c>
      <c r="C107" t="str">
        <f>IF('スケジュール(補助事業実施期間)'!I4="","",TEXT('スケジュール(補助事業実施期間)'!I4,"yyyy"))</f>
        <v/>
      </c>
      <c r="D107" t="s">
        <v>213</v>
      </c>
      <c r="E107" t="s">
        <v>190</v>
      </c>
    </row>
    <row r="108" spans="1:5">
      <c r="A108" s="51" t="s">
        <v>378</v>
      </c>
      <c r="B108" t="s">
        <v>379</v>
      </c>
      <c r="C108" t="str">
        <f>IF('スケジュール(補助事業実施期間)'!I5="","",TEXT('スケジュール(補助事業実施期間)'!I5,"mm"))</f>
        <v/>
      </c>
      <c r="D108" t="s">
        <v>213</v>
      </c>
      <c r="E108" t="s">
        <v>190</v>
      </c>
    </row>
    <row r="109" spans="1:5">
      <c r="A109" s="51" t="s">
        <v>380</v>
      </c>
      <c r="B109" t="s">
        <v>381</v>
      </c>
      <c r="C109" t="str">
        <f>IF('スケジュール(補助事業実施期間)'!I6="","",'スケジュール(補助事業実施期間)'!I6)</f>
        <v/>
      </c>
      <c r="D109" t="s">
        <v>213</v>
      </c>
      <c r="E109" t="s">
        <v>190</v>
      </c>
    </row>
    <row r="110" spans="1:5">
      <c r="A110" s="51" t="s">
        <v>382</v>
      </c>
      <c r="B110" s="105" t="s">
        <v>187</v>
      </c>
      <c r="C110" t="s">
        <v>188</v>
      </c>
      <c r="D110" t="s">
        <v>189</v>
      </c>
      <c r="E110" t="s">
        <v>190</v>
      </c>
    </row>
    <row r="111" spans="1:5">
      <c r="A111" s="51" t="s">
        <v>383</v>
      </c>
      <c r="B111" t="s">
        <v>384</v>
      </c>
      <c r="C111" t="str">
        <f>IF('スケジュール(補助事業実施期間)'!I8="","",'スケジュール(補助事業実施期間)'!I8)</f>
        <v/>
      </c>
      <c r="D111" t="s">
        <v>213</v>
      </c>
      <c r="E111" t="s">
        <v>190</v>
      </c>
    </row>
    <row r="112" spans="1:5">
      <c r="A112" s="51" t="s">
        <v>385</v>
      </c>
      <c r="B112" t="s">
        <v>386</v>
      </c>
      <c r="C112" t="str">
        <f>IF('スケジュール(補助事業実施期間)'!I9="","",'スケジュール(補助事業実施期間)'!I9)</f>
        <v/>
      </c>
      <c r="D112" t="s">
        <v>213</v>
      </c>
      <c r="E112" t="s">
        <v>190</v>
      </c>
    </row>
    <row r="113" spans="1:5">
      <c r="A113" s="51" t="s">
        <v>387</v>
      </c>
      <c r="B113" t="s">
        <v>388</v>
      </c>
      <c r="C113" t="str">
        <f>IF('スケジュール(補助事業実施期間)'!I10="","",'スケジュール(補助事業実施期間)'!I10)</f>
        <v/>
      </c>
      <c r="D113" t="s">
        <v>213</v>
      </c>
      <c r="E113" t="s">
        <v>190</v>
      </c>
    </row>
    <row r="114" spans="1:5">
      <c r="A114" s="51" t="s">
        <v>389</v>
      </c>
      <c r="B114" t="s">
        <v>390</v>
      </c>
      <c r="C114" t="str">
        <f>IF('スケジュール(補助事業実施期間)'!I11="","",'スケジュール(補助事業実施期間)'!I11)</f>
        <v/>
      </c>
      <c r="D114" t="s">
        <v>213</v>
      </c>
      <c r="E114" t="s">
        <v>190</v>
      </c>
    </row>
    <row r="115" spans="1:5">
      <c r="A115" s="51" t="s">
        <v>391</v>
      </c>
      <c r="B115" t="s">
        <v>392</v>
      </c>
      <c r="C115" t="str">
        <f>IF('スケジュール(補助事業実施期間)'!I12="","",'スケジュール(補助事業実施期間)'!I12)</f>
        <v/>
      </c>
      <c r="D115" t="s">
        <v>213</v>
      </c>
      <c r="E115" t="s">
        <v>190</v>
      </c>
    </row>
    <row r="116" spans="1:5">
      <c r="A116" s="51" t="s">
        <v>393</v>
      </c>
      <c r="B116" t="s">
        <v>394</v>
      </c>
      <c r="C116" t="str">
        <f>IF('スケジュール(補助事業実施期間)'!I13="","",'スケジュール(補助事業実施期間)'!I13)</f>
        <v/>
      </c>
      <c r="D116" t="s">
        <v>213</v>
      </c>
      <c r="E116" t="s">
        <v>190</v>
      </c>
    </row>
    <row r="117" spans="1:5">
      <c r="A117" s="51" t="s">
        <v>395</v>
      </c>
      <c r="B117" t="s">
        <v>396</v>
      </c>
      <c r="C117" t="str">
        <f>IF('スケジュール(補助事業実施期間)'!I14="","",'スケジュール(補助事業実施期間)'!I14)</f>
        <v/>
      </c>
      <c r="D117" t="s">
        <v>213</v>
      </c>
      <c r="E117" t="s">
        <v>190</v>
      </c>
    </row>
    <row r="118" spans="1:5">
      <c r="A118" s="51" t="s">
        <v>397</v>
      </c>
      <c r="B118" t="s">
        <v>398</v>
      </c>
      <c r="C118" t="str">
        <f>IF('スケジュール(補助事業実施期間)'!I15="","",'スケジュール(補助事業実施期間)'!I15)</f>
        <v/>
      </c>
      <c r="D118" t="s">
        <v>213</v>
      </c>
      <c r="E118" t="s">
        <v>190</v>
      </c>
    </row>
    <row r="119" spans="1:5">
      <c r="A119" s="51" t="s">
        <v>399</v>
      </c>
      <c r="B119" t="s">
        <v>400</v>
      </c>
      <c r="C119" t="str">
        <f>IF('スケジュール(補助事業実施期間)'!I16="","",'スケジュール(補助事業実施期間)'!I16)</f>
        <v/>
      </c>
      <c r="D119" t="s">
        <v>213</v>
      </c>
      <c r="E119" t="s">
        <v>190</v>
      </c>
    </row>
    <row r="120" spans="1:5">
      <c r="A120" s="51" t="s">
        <v>401</v>
      </c>
      <c r="B120" t="s">
        <v>402</v>
      </c>
      <c r="C120" t="str">
        <f>IF('スケジュール(補助事業実施期間)'!I17="","",'スケジュール(補助事業実施期間)'!I17)</f>
        <v/>
      </c>
      <c r="D120" t="s">
        <v>213</v>
      </c>
      <c r="E120" t="s">
        <v>190</v>
      </c>
    </row>
    <row r="121" spans="1:5">
      <c r="A121" s="51" t="s">
        <v>403</v>
      </c>
      <c r="B121" s="105" t="s">
        <v>187</v>
      </c>
      <c r="D121" t="s">
        <v>189</v>
      </c>
      <c r="E121" t="s">
        <v>190</v>
      </c>
    </row>
    <row r="122" spans="1:5">
      <c r="A122" s="51" t="s">
        <v>404</v>
      </c>
      <c r="B122" t="s">
        <v>405</v>
      </c>
      <c r="C122" t="str">
        <f>IF('スケジュール(補助事業実施期間)'!J4="","",TEXT('スケジュール(補助事業実施期間)'!J4,"yyyy"))</f>
        <v/>
      </c>
      <c r="D122" t="s">
        <v>213</v>
      </c>
      <c r="E122" t="s">
        <v>190</v>
      </c>
    </row>
    <row r="123" spans="1:5">
      <c r="A123" s="51" t="s">
        <v>406</v>
      </c>
      <c r="B123" t="s">
        <v>407</v>
      </c>
      <c r="C123" t="str">
        <f>IF('スケジュール(補助事業実施期間)'!J5="","",TEXT('スケジュール(補助事業実施期間)'!J5,"mm"))</f>
        <v/>
      </c>
      <c r="D123" t="s">
        <v>213</v>
      </c>
      <c r="E123" t="s">
        <v>190</v>
      </c>
    </row>
    <row r="124" spans="1:5">
      <c r="A124" s="51" t="s">
        <v>408</v>
      </c>
      <c r="B124" t="s">
        <v>409</v>
      </c>
      <c r="C124" t="str">
        <f>IF('スケジュール(補助事業実施期間)'!J6="","",'スケジュール(補助事業実施期間)'!J6)</f>
        <v/>
      </c>
      <c r="D124" t="s">
        <v>213</v>
      </c>
      <c r="E124" t="s">
        <v>190</v>
      </c>
    </row>
    <row r="125" spans="1:5">
      <c r="A125" s="51" t="s">
        <v>410</v>
      </c>
      <c r="B125" s="105" t="s">
        <v>187</v>
      </c>
      <c r="D125" t="s">
        <v>189</v>
      </c>
      <c r="E125" t="s">
        <v>190</v>
      </c>
    </row>
    <row r="126" spans="1:5">
      <c r="A126" s="51" t="s">
        <v>411</v>
      </c>
      <c r="B126" t="s">
        <v>412</v>
      </c>
      <c r="C126" t="str">
        <f>IF('スケジュール(補助事業実施期間)'!J8="","",'スケジュール(補助事業実施期間)'!J8)</f>
        <v/>
      </c>
      <c r="D126" t="s">
        <v>213</v>
      </c>
      <c r="E126" t="s">
        <v>190</v>
      </c>
    </row>
    <row r="127" spans="1:5">
      <c r="A127" s="51" t="s">
        <v>413</v>
      </c>
      <c r="B127" t="s">
        <v>414</v>
      </c>
      <c r="C127" t="str">
        <f>IF('スケジュール(補助事業実施期間)'!J9="","",'スケジュール(補助事業実施期間)'!J9)</f>
        <v/>
      </c>
      <c r="D127" t="s">
        <v>213</v>
      </c>
      <c r="E127" t="s">
        <v>190</v>
      </c>
    </row>
    <row r="128" spans="1:5">
      <c r="A128" s="51" t="s">
        <v>415</v>
      </c>
      <c r="B128" t="s">
        <v>416</v>
      </c>
      <c r="C128" t="str">
        <f>IF('スケジュール(補助事業実施期間)'!J10="","",'スケジュール(補助事業実施期間)'!J10)</f>
        <v/>
      </c>
      <c r="D128" t="s">
        <v>213</v>
      </c>
      <c r="E128" t="s">
        <v>190</v>
      </c>
    </row>
    <row r="129" spans="1:5">
      <c r="A129" s="51" t="s">
        <v>417</v>
      </c>
      <c r="B129" t="s">
        <v>418</v>
      </c>
      <c r="C129" t="str">
        <f>IF('スケジュール(補助事業実施期間)'!J11="","",'スケジュール(補助事業実施期間)'!J11)</f>
        <v/>
      </c>
      <c r="D129" t="s">
        <v>213</v>
      </c>
      <c r="E129" t="s">
        <v>190</v>
      </c>
    </row>
    <row r="130" spans="1:5">
      <c r="A130" s="51" t="s">
        <v>419</v>
      </c>
      <c r="B130" t="s">
        <v>420</v>
      </c>
      <c r="C130" t="str">
        <f>IF('スケジュール(補助事業実施期間)'!J12="","",'スケジュール(補助事業実施期間)'!J12)</f>
        <v/>
      </c>
      <c r="D130" t="s">
        <v>213</v>
      </c>
      <c r="E130" t="s">
        <v>190</v>
      </c>
    </row>
    <row r="131" spans="1:5">
      <c r="A131" s="51" t="s">
        <v>421</v>
      </c>
      <c r="B131" t="s">
        <v>422</v>
      </c>
      <c r="C131" t="str">
        <f>IF('スケジュール(補助事業実施期間)'!J13="","",'スケジュール(補助事業実施期間)'!J13)</f>
        <v/>
      </c>
      <c r="D131" t="s">
        <v>213</v>
      </c>
      <c r="E131" t="s">
        <v>190</v>
      </c>
    </row>
    <row r="132" spans="1:5">
      <c r="A132" s="51" t="s">
        <v>423</v>
      </c>
      <c r="B132" t="s">
        <v>424</v>
      </c>
      <c r="C132" t="str">
        <f>IF('スケジュール(補助事業実施期間)'!J14="","",'スケジュール(補助事業実施期間)'!J14)</f>
        <v/>
      </c>
      <c r="D132" t="s">
        <v>213</v>
      </c>
      <c r="E132" t="s">
        <v>190</v>
      </c>
    </row>
    <row r="133" spans="1:5">
      <c r="A133" s="51" t="s">
        <v>425</v>
      </c>
      <c r="B133" t="s">
        <v>426</v>
      </c>
      <c r="C133" t="str">
        <f>IF('スケジュール(補助事業実施期間)'!J15="","",'スケジュール(補助事業実施期間)'!J15)</f>
        <v/>
      </c>
      <c r="D133" t="s">
        <v>213</v>
      </c>
      <c r="E133" t="s">
        <v>190</v>
      </c>
    </row>
    <row r="134" spans="1:5">
      <c r="A134" s="51" t="s">
        <v>427</v>
      </c>
      <c r="B134" t="s">
        <v>428</v>
      </c>
      <c r="C134" t="str">
        <f>IF('スケジュール(補助事業実施期間)'!J16="","",'スケジュール(補助事業実施期間)'!J16)</f>
        <v/>
      </c>
      <c r="D134" t="s">
        <v>213</v>
      </c>
      <c r="E134" t="s">
        <v>190</v>
      </c>
    </row>
    <row r="135" spans="1:5">
      <c r="A135" s="51" t="s">
        <v>429</v>
      </c>
      <c r="B135" t="s">
        <v>430</v>
      </c>
      <c r="C135" t="str">
        <f>IF('スケジュール(補助事業実施期間)'!J17="","",'スケジュール(補助事業実施期間)'!J17)</f>
        <v/>
      </c>
      <c r="D135" t="s">
        <v>213</v>
      </c>
      <c r="E135" t="s">
        <v>190</v>
      </c>
    </row>
    <row r="136" spans="1:5">
      <c r="A136" s="51" t="s">
        <v>431</v>
      </c>
      <c r="B136" s="105" t="s">
        <v>187</v>
      </c>
      <c r="D136" t="s">
        <v>189</v>
      </c>
      <c r="E136" t="s">
        <v>190</v>
      </c>
    </row>
    <row r="137" spans="1:5">
      <c r="A137" s="51" t="s">
        <v>432</v>
      </c>
      <c r="B137" t="s">
        <v>433</v>
      </c>
      <c r="C137" t="str">
        <f>IF('スケジュール(補助事業実施期間)'!K4="","",TEXT('スケジュール(補助事業実施期間)'!K4,"yyyy"))</f>
        <v/>
      </c>
      <c r="D137" t="s">
        <v>213</v>
      </c>
      <c r="E137" t="s">
        <v>190</v>
      </c>
    </row>
    <row r="138" spans="1:5">
      <c r="A138" s="51" t="s">
        <v>434</v>
      </c>
      <c r="B138" t="s">
        <v>435</v>
      </c>
      <c r="C138" t="str">
        <f>IF('スケジュール(補助事業実施期間)'!K5="","",TEXT('スケジュール(補助事業実施期間)'!K5,"mm"))</f>
        <v/>
      </c>
      <c r="D138" t="s">
        <v>213</v>
      </c>
      <c r="E138" t="s">
        <v>190</v>
      </c>
    </row>
    <row r="139" spans="1:5">
      <c r="A139" s="51" t="s">
        <v>436</v>
      </c>
      <c r="B139" t="s">
        <v>437</v>
      </c>
      <c r="C139" t="str">
        <f>IF('スケジュール(補助事業実施期間)'!K6="","",'スケジュール(補助事業実施期間)'!K6)</f>
        <v/>
      </c>
      <c r="D139" t="s">
        <v>213</v>
      </c>
      <c r="E139" t="s">
        <v>190</v>
      </c>
    </row>
    <row r="140" spans="1:5">
      <c r="A140" s="51" t="s">
        <v>438</v>
      </c>
      <c r="B140" s="105" t="s">
        <v>187</v>
      </c>
      <c r="D140" t="s">
        <v>189</v>
      </c>
      <c r="E140" t="s">
        <v>190</v>
      </c>
    </row>
    <row r="141" spans="1:5">
      <c r="A141" s="51" t="s">
        <v>439</v>
      </c>
      <c r="B141" t="s">
        <v>440</v>
      </c>
      <c r="C141" t="str">
        <f>IF('スケジュール(補助事業実施期間)'!K8="","",'スケジュール(補助事業実施期間)'!K8)</f>
        <v/>
      </c>
      <c r="D141" t="s">
        <v>213</v>
      </c>
      <c r="E141" t="s">
        <v>190</v>
      </c>
    </row>
    <row r="142" spans="1:5">
      <c r="A142" s="51" t="s">
        <v>441</v>
      </c>
      <c r="B142" t="s">
        <v>442</v>
      </c>
      <c r="C142" t="str">
        <f>IF('スケジュール(補助事業実施期間)'!K9="","",'スケジュール(補助事業実施期間)'!K9)</f>
        <v/>
      </c>
      <c r="D142" t="s">
        <v>213</v>
      </c>
      <c r="E142" t="s">
        <v>190</v>
      </c>
    </row>
    <row r="143" spans="1:5">
      <c r="A143" s="51" t="s">
        <v>443</v>
      </c>
      <c r="B143" t="s">
        <v>444</v>
      </c>
      <c r="C143" t="str">
        <f>IF('スケジュール(補助事業実施期間)'!K10="","",'スケジュール(補助事業実施期間)'!K10)</f>
        <v/>
      </c>
      <c r="D143" t="s">
        <v>213</v>
      </c>
      <c r="E143" t="s">
        <v>190</v>
      </c>
    </row>
    <row r="144" spans="1:5">
      <c r="A144" s="51" t="s">
        <v>445</v>
      </c>
      <c r="B144" t="s">
        <v>446</v>
      </c>
      <c r="C144" t="str">
        <f>IF('スケジュール(補助事業実施期間)'!K11="","",'スケジュール(補助事業実施期間)'!K11)</f>
        <v/>
      </c>
      <c r="D144" t="s">
        <v>213</v>
      </c>
      <c r="E144" t="s">
        <v>190</v>
      </c>
    </row>
    <row r="145" spans="1:5">
      <c r="A145" s="51" t="s">
        <v>447</v>
      </c>
      <c r="B145" t="s">
        <v>448</v>
      </c>
      <c r="C145" t="str">
        <f>IF('スケジュール(補助事業実施期間)'!K12="","",'スケジュール(補助事業実施期間)'!K12)</f>
        <v/>
      </c>
      <c r="D145" t="s">
        <v>213</v>
      </c>
      <c r="E145" t="s">
        <v>190</v>
      </c>
    </row>
    <row r="146" spans="1:5">
      <c r="A146" s="51" t="s">
        <v>449</v>
      </c>
      <c r="B146" t="s">
        <v>450</v>
      </c>
      <c r="C146" t="str">
        <f>IF('スケジュール(補助事業実施期間)'!K13="","",'スケジュール(補助事業実施期間)'!K13)</f>
        <v/>
      </c>
      <c r="D146" t="s">
        <v>213</v>
      </c>
      <c r="E146" t="s">
        <v>190</v>
      </c>
    </row>
    <row r="147" spans="1:5">
      <c r="A147" s="51" t="s">
        <v>451</v>
      </c>
      <c r="B147" t="s">
        <v>452</v>
      </c>
      <c r="C147" t="str">
        <f>IF('スケジュール(補助事業実施期間)'!K14="","",'スケジュール(補助事業実施期間)'!K14)</f>
        <v/>
      </c>
      <c r="D147" t="s">
        <v>213</v>
      </c>
      <c r="E147" t="s">
        <v>190</v>
      </c>
    </row>
    <row r="148" spans="1:5">
      <c r="A148" s="51" t="s">
        <v>453</v>
      </c>
      <c r="B148" t="s">
        <v>454</v>
      </c>
      <c r="C148" t="str">
        <f>IF('スケジュール(補助事業実施期間)'!K15="","",'スケジュール(補助事業実施期間)'!K15)</f>
        <v/>
      </c>
      <c r="D148" t="s">
        <v>213</v>
      </c>
      <c r="E148" t="s">
        <v>190</v>
      </c>
    </row>
    <row r="149" spans="1:5">
      <c r="A149" s="51" t="s">
        <v>455</v>
      </c>
      <c r="B149" t="s">
        <v>456</v>
      </c>
      <c r="C149" t="str">
        <f>IF('スケジュール(補助事業実施期間)'!K16="","",'スケジュール(補助事業実施期間)'!K16)</f>
        <v/>
      </c>
      <c r="D149" t="s">
        <v>213</v>
      </c>
      <c r="E149" t="s">
        <v>190</v>
      </c>
    </row>
    <row r="150" spans="1:5">
      <c r="A150" s="51" t="s">
        <v>457</v>
      </c>
      <c r="B150" t="s">
        <v>458</v>
      </c>
      <c r="C150" t="str">
        <f>IF('スケジュール(補助事業実施期間)'!K17="","",'スケジュール(補助事業実施期間)'!K17)</f>
        <v/>
      </c>
      <c r="D150" t="s">
        <v>213</v>
      </c>
      <c r="E150" t="s">
        <v>190</v>
      </c>
    </row>
    <row r="151" spans="1:5">
      <c r="A151" s="51" t="s">
        <v>459</v>
      </c>
      <c r="B151" s="105" t="s">
        <v>187</v>
      </c>
      <c r="D151" t="s">
        <v>189</v>
      </c>
      <c r="E151" t="s">
        <v>190</v>
      </c>
    </row>
    <row r="152" spans="1:5">
      <c r="A152" s="51" t="s">
        <v>460</v>
      </c>
      <c r="B152" t="s">
        <v>461</v>
      </c>
      <c r="C152" t="str">
        <f>IF('スケジュール(補助事業実施期間)'!L4="","",TEXT('スケジュール(補助事業実施期間)'!L4,"yyyy"))</f>
        <v/>
      </c>
      <c r="D152" t="s">
        <v>213</v>
      </c>
      <c r="E152" t="s">
        <v>190</v>
      </c>
    </row>
    <row r="153" spans="1:5">
      <c r="A153" s="51" t="s">
        <v>462</v>
      </c>
      <c r="B153" t="s">
        <v>463</v>
      </c>
      <c r="C153" t="str">
        <f>IF('スケジュール(補助事業実施期間)'!L5="","",TEXT('スケジュール(補助事業実施期間)'!L5,"mm"))</f>
        <v/>
      </c>
      <c r="D153" t="s">
        <v>213</v>
      </c>
      <c r="E153" t="s">
        <v>190</v>
      </c>
    </row>
    <row r="154" spans="1:5">
      <c r="A154" s="51" t="s">
        <v>464</v>
      </c>
      <c r="B154" t="s">
        <v>465</v>
      </c>
      <c r="C154" t="str">
        <f>IF('スケジュール(補助事業実施期間)'!L6="","",'スケジュール(補助事業実施期間)'!L6)</f>
        <v/>
      </c>
      <c r="D154" t="s">
        <v>213</v>
      </c>
      <c r="E154" t="s">
        <v>190</v>
      </c>
    </row>
    <row r="155" spans="1:5">
      <c r="A155" s="51" t="s">
        <v>466</v>
      </c>
      <c r="B155" s="105" t="s">
        <v>187</v>
      </c>
      <c r="D155" t="s">
        <v>189</v>
      </c>
      <c r="E155" t="s">
        <v>190</v>
      </c>
    </row>
    <row r="156" spans="1:5">
      <c r="A156" s="51" t="s">
        <v>467</v>
      </c>
      <c r="B156" t="s">
        <v>468</v>
      </c>
      <c r="C156" t="str">
        <f>IF('スケジュール(補助事業実施期間)'!L8="","",'スケジュール(補助事業実施期間)'!L8)</f>
        <v/>
      </c>
      <c r="D156" t="s">
        <v>213</v>
      </c>
      <c r="E156" t="s">
        <v>190</v>
      </c>
    </row>
    <row r="157" spans="1:5">
      <c r="A157" s="51" t="s">
        <v>469</v>
      </c>
      <c r="B157" t="s">
        <v>470</v>
      </c>
      <c r="C157" t="str">
        <f>IF('スケジュール(補助事業実施期間)'!L9="","",'スケジュール(補助事業実施期間)'!L9)</f>
        <v/>
      </c>
      <c r="D157" t="s">
        <v>213</v>
      </c>
      <c r="E157" t="s">
        <v>190</v>
      </c>
    </row>
    <row r="158" spans="1:5">
      <c r="A158" s="51" t="s">
        <v>471</v>
      </c>
      <c r="B158" t="s">
        <v>472</v>
      </c>
      <c r="C158" t="str">
        <f>IF('スケジュール(補助事業実施期間)'!L10="","",'スケジュール(補助事業実施期間)'!L10)</f>
        <v/>
      </c>
      <c r="D158" t="s">
        <v>213</v>
      </c>
      <c r="E158" t="s">
        <v>190</v>
      </c>
    </row>
    <row r="159" spans="1:5">
      <c r="A159" s="51" t="s">
        <v>473</v>
      </c>
      <c r="B159" t="s">
        <v>474</v>
      </c>
      <c r="C159" t="str">
        <f>IF('スケジュール(補助事業実施期間)'!L11="","",'スケジュール(補助事業実施期間)'!L11)</f>
        <v/>
      </c>
      <c r="D159" t="s">
        <v>213</v>
      </c>
      <c r="E159" t="s">
        <v>190</v>
      </c>
    </row>
    <row r="160" spans="1:5">
      <c r="A160" s="51" t="s">
        <v>475</v>
      </c>
      <c r="B160" t="s">
        <v>476</v>
      </c>
      <c r="C160" t="str">
        <f>IF('スケジュール(補助事業実施期間)'!L12="","",'スケジュール(補助事業実施期間)'!L12)</f>
        <v/>
      </c>
      <c r="D160" t="s">
        <v>213</v>
      </c>
      <c r="E160" t="s">
        <v>190</v>
      </c>
    </row>
    <row r="161" spans="1:5">
      <c r="A161" s="51" t="s">
        <v>477</v>
      </c>
      <c r="B161" t="s">
        <v>478</v>
      </c>
      <c r="C161" t="str">
        <f>IF('スケジュール(補助事業実施期間)'!L13="","",'スケジュール(補助事業実施期間)'!L13)</f>
        <v/>
      </c>
      <c r="D161" t="s">
        <v>213</v>
      </c>
      <c r="E161" t="s">
        <v>190</v>
      </c>
    </row>
    <row r="162" spans="1:5">
      <c r="A162" s="51" t="s">
        <v>479</v>
      </c>
      <c r="B162" t="s">
        <v>480</v>
      </c>
      <c r="C162" t="str">
        <f>IF('スケジュール(補助事業実施期間)'!L14="","",'スケジュール(補助事業実施期間)'!L14)</f>
        <v/>
      </c>
      <c r="D162" t="s">
        <v>213</v>
      </c>
      <c r="E162" t="s">
        <v>190</v>
      </c>
    </row>
    <row r="163" spans="1:5">
      <c r="A163" s="51" t="s">
        <v>481</v>
      </c>
      <c r="B163" t="s">
        <v>482</v>
      </c>
      <c r="C163" t="str">
        <f>IF('スケジュール(補助事業実施期間)'!L15="","",'スケジュール(補助事業実施期間)'!L15)</f>
        <v/>
      </c>
      <c r="D163" t="s">
        <v>213</v>
      </c>
      <c r="E163" t="s">
        <v>190</v>
      </c>
    </row>
    <row r="164" spans="1:5">
      <c r="A164" s="51" t="s">
        <v>483</v>
      </c>
      <c r="B164" t="s">
        <v>484</v>
      </c>
      <c r="C164" t="str">
        <f>IF('スケジュール(補助事業実施期間)'!L16="","",'スケジュール(補助事業実施期間)'!L16)</f>
        <v/>
      </c>
      <c r="D164" t="s">
        <v>213</v>
      </c>
      <c r="E164" t="s">
        <v>190</v>
      </c>
    </row>
    <row r="165" spans="1:5">
      <c r="A165" s="51" t="s">
        <v>485</v>
      </c>
      <c r="B165" t="s">
        <v>486</v>
      </c>
      <c r="C165" t="str">
        <f>IF('スケジュール(補助事業実施期間)'!L17="","",'スケジュール(補助事業実施期間)'!L17)</f>
        <v/>
      </c>
      <c r="D165" t="s">
        <v>213</v>
      </c>
      <c r="E165" t="s">
        <v>190</v>
      </c>
    </row>
    <row r="166" spans="1:5">
      <c r="A166" s="51" t="s">
        <v>487</v>
      </c>
      <c r="B166" s="105" t="s">
        <v>187</v>
      </c>
      <c r="C166" t="s">
        <v>188</v>
      </c>
      <c r="D166" t="s">
        <v>189</v>
      </c>
      <c r="E166" t="s">
        <v>190</v>
      </c>
    </row>
    <row r="167" spans="1:5">
      <c r="A167" s="51" t="s">
        <v>488</v>
      </c>
      <c r="B167" t="s">
        <v>489</v>
      </c>
      <c r="C167" t="str">
        <f>IF('スケジュール(補助事業実施期間)'!M4="","",TEXT('スケジュール(補助事業実施期間)'!M4,"yyyy"))</f>
        <v/>
      </c>
      <c r="D167" t="s">
        <v>213</v>
      </c>
      <c r="E167" t="s">
        <v>190</v>
      </c>
    </row>
    <row r="168" spans="1:5">
      <c r="A168" s="51" t="s">
        <v>490</v>
      </c>
      <c r="B168" t="s">
        <v>491</v>
      </c>
      <c r="C168" t="str">
        <f>IF('スケジュール(補助事業実施期間)'!M5="","",TEXT('スケジュール(補助事業実施期間)'!M5,"mm"))</f>
        <v/>
      </c>
      <c r="D168" t="s">
        <v>213</v>
      </c>
      <c r="E168" t="s">
        <v>190</v>
      </c>
    </row>
    <row r="169" spans="1:5">
      <c r="A169" s="51" t="s">
        <v>492</v>
      </c>
      <c r="B169" t="s">
        <v>493</v>
      </c>
      <c r="C169" t="str">
        <f>IF('スケジュール(補助事業実施期間)'!M6="","",'スケジュール(補助事業実施期間)'!M6)</f>
        <v/>
      </c>
      <c r="D169" t="s">
        <v>213</v>
      </c>
      <c r="E169" t="s">
        <v>190</v>
      </c>
    </row>
    <row r="170" spans="1:5">
      <c r="A170" s="51" t="s">
        <v>494</v>
      </c>
      <c r="B170" s="105" t="s">
        <v>187</v>
      </c>
      <c r="D170" t="s">
        <v>189</v>
      </c>
      <c r="E170" t="s">
        <v>190</v>
      </c>
    </row>
    <row r="171" spans="1:5">
      <c r="A171" s="51" t="s">
        <v>495</v>
      </c>
      <c r="B171" t="s">
        <v>496</v>
      </c>
      <c r="C171" t="str">
        <f>IF('スケジュール(補助事業実施期間)'!M8="","",'スケジュール(補助事業実施期間)'!M8)</f>
        <v/>
      </c>
      <c r="D171" t="s">
        <v>213</v>
      </c>
      <c r="E171" t="s">
        <v>190</v>
      </c>
    </row>
    <row r="172" spans="1:5">
      <c r="A172" s="51" t="s">
        <v>497</v>
      </c>
      <c r="B172" t="s">
        <v>498</v>
      </c>
      <c r="C172" t="str">
        <f>IF('スケジュール(補助事業実施期間)'!M9="","",'スケジュール(補助事業実施期間)'!M9)</f>
        <v/>
      </c>
      <c r="D172" t="s">
        <v>213</v>
      </c>
      <c r="E172" t="s">
        <v>190</v>
      </c>
    </row>
    <row r="173" spans="1:5">
      <c r="A173" s="51" t="s">
        <v>499</v>
      </c>
      <c r="B173" t="s">
        <v>500</v>
      </c>
      <c r="C173" t="str">
        <f>IF('スケジュール(補助事業実施期間)'!M10="","",'スケジュール(補助事業実施期間)'!M10)</f>
        <v/>
      </c>
      <c r="D173" t="s">
        <v>213</v>
      </c>
      <c r="E173" t="s">
        <v>190</v>
      </c>
    </row>
    <row r="174" spans="1:5">
      <c r="A174" s="51" t="s">
        <v>501</v>
      </c>
      <c r="B174" t="s">
        <v>502</v>
      </c>
      <c r="C174" t="str">
        <f>IF('スケジュール(補助事業実施期間)'!M11="","",'スケジュール(補助事業実施期間)'!M11)</f>
        <v/>
      </c>
      <c r="D174" t="s">
        <v>213</v>
      </c>
      <c r="E174" t="s">
        <v>190</v>
      </c>
    </row>
    <row r="175" spans="1:5">
      <c r="A175" s="51" t="s">
        <v>503</v>
      </c>
      <c r="B175" t="s">
        <v>504</v>
      </c>
      <c r="C175" t="str">
        <f>IF('スケジュール(補助事業実施期間)'!M12="","",'スケジュール(補助事業実施期間)'!M12)</f>
        <v/>
      </c>
      <c r="D175" t="s">
        <v>213</v>
      </c>
      <c r="E175" t="s">
        <v>190</v>
      </c>
    </row>
    <row r="176" spans="1:5">
      <c r="A176" s="51" t="s">
        <v>505</v>
      </c>
      <c r="B176" t="s">
        <v>506</v>
      </c>
      <c r="C176" t="str">
        <f>IF('スケジュール(補助事業実施期間)'!M13="","",'スケジュール(補助事業実施期間)'!M13)</f>
        <v/>
      </c>
      <c r="D176" t="s">
        <v>213</v>
      </c>
      <c r="E176" t="s">
        <v>190</v>
      </c>
    </row>
    <row r="177" spans="1:5">
      <c r="A177" s="51" t="s">
        <v>507</v>
      </c>
      <c r="B177" t="s">
        <v>508</v>
      </c>
      <c r="C177" t="str">
        <f>IF('スケジュール(補助事業実施期間)'!M14="","",'スケジュール(補助事業実施期間)'!M14)</f>
        <v/>
      </c>
      <c r="D177" t="s">
        <v>213</v>
      </c>
      <c r="E177" t="s">
        <v>190</v>
      </c>
    </row>
    <row r="178" spans="1:5">
      <c r="A178" s="51" t="s">
        <v>509</v>
      </c>
      <c r="B178" t="s">
        <v>510</v>
      </c>
      <c r="C178" t="str">
        <f>IF('スケジュール(補助事業実施期間)'!M15="","",'スケジュール(補助事業実施期間)'!M15)</f>
        <v/>
      </c>
      <c r="D178" t="s">
        <v>213</v>
      </c>
      <c r="E178" t="s">
        <v>190</v>
      </c>
    </row>
    <row r="179" spans="1:5">
      <c r="A179" s="51" t="s">
        <v>511</v>
      </c>
      <c r="B179" t="s">
        <v>512</v>
      </c>
      <c r="C179" t="str">
        <f>IF('スケジュール(補助事業実施期間)'!M16="","",'スケジュール(補助事業実施期間)'!M16)</f>
        <v/>
      </c>
      <c r="D179" t="s">
        <v>213</v>
      </c>
      <c r="E179" t="s">
        <v>190</v>
      </c>
    </row>
    <row r="180" spans="1:5">
      <c r="A180" s="51" t="s">
        <v>513</v>
      </c>
      <c r="B180" t="s">
        <v>514</v>
      </c>
      <c r="C180" t="str">
        <f>IF('スケジュール(補助事業実施期間)'!M17="","",'スケジュール(補助事業実施期間)'!M17)</f>
        <v/>
      </c>
      <c r="D180" t="s">
        <v>213</v>
      </c>
      <c r="E180" t="s">
        <v>190</v>
      </c>
    </row>
    <row r="181" spans="1:5">
      <c r="A181" s="51" t="s">
        <v>515</v>
      </c>
      <c r="B181" s="105" t="s">
        <v>187</v>
      </c>
      <c r="D181" t="s">
        <v>189</v>
      </c>
      <c r="E181" t="s">
        <v>190</v>
      </c>
    </row>
    <row r="182" spans="1:5">
      <c r="A182" s="51" t="s">
        <v>516</v>
      </c>
      <c r="B182" t="s">
        <v>517</v>
      </c>
      <c r="C182" t="str">
        <f>IF('スケジュール(補助事業実施期間)'!N4="","",TEXT('スケジュール(補助事業実施期間)'!N4,"yyyy"))</f>
        <v/>
      </c>
      <c r="D182" t="s">
        <v>213</v>
      </c>
      <c r="E182" t="s">
        <v>190</v>
      </c>
    </row>
    <row r="183" spans="1:5">
      <c r="A183" s="51" t="s">
        <v>518</v>
      </c>
      <c r="B183" t="s">
        <v>519</v>
      </c>
      <c r="C183" t="str">
        <f>IF('スケジュール(補助事業実施期間)'!N5="","",TEXT('スケジュール(補助事業実施期間)'!N5,"mm"))</f>
        <v/>
      </c>
      <c r="D183" t="s">
        <v>213</v>
      </c>
      <c r="E183" t="s">
        <v>190</v>
      </c>
    </row>
    <row r="184" spans="1:5">
      <c r="A184" s="51" t="s">
        <v>520</v>
      </c>
      <c r="B184" t="s">
        <v>521</v>
      </c>
      <c r="C184" t="str">
        <f>IF('スケジュール(補助事業実施期間)'!N6="","",'スケジュール(補助事業実施期間)'!N6)</f>
        <v/>
      </c>
      <c r="D184" t="s">
        <v>213</v>
      </c>
      <c r="E184" t="s">
        <v>190</v>
      </c>
    </row>
    <row r="185" spans="1:5">
      <c r="A185" s="51" t="s">
        <v>522</v>
      </c>
      <c r="B185" s="105" t="s">
        <v>187</v>
      </c>
      <c r="D185" t="s">
        <v>189</v>
      </c>
      <c r="E185" t="s">
        <v>190</v>
      </c>
    </row>
    <row r="186" spans="1:5">
      <c r="A186" s="51" t="s">
        <v>523</v>
      </c>
      <c r="B186" t="s">
        <v>524</v>
      </c>
      <c r="C186" t="str">
        <f>IF('スケジュール(補助事業実施期間)'!N8="","",'スケジュール(補助事業実施期間)'!N8)</f>
        <v/>
      </c>
      <c r="D186" t="s">
        <v>213</v>
      </c>
      <c r="E186" t="s">
        <v>190</v>
      </c>
    </row>
    <row r="187" spans="1:5">
      <c r="A187" s="51" t="s">
        <v>525</v>
      </c>
      <c r="B187" t="s">
        <v>526</v>
      </c>
      <c r="C187" t="str">
        <f>IF('スケジュール(補助事業実施期間)'!N9="","",'スケジュール(補助事業実施期間)'!N9)</f>
        <v/>
      </c>
      <c r="D187" t="s">
        <v>213</v>
      </c>
      <c r="E187" t="s">
        <v>190</v>
      </c>
    </row>
    <row r="188" spans="1:5">
      <c r="A188" s="51" t="s">
        <v>527</v>
      </c>
      <c r="B188" t="s">
        <v>528</v>
      </c>
      <c r="C188" t="str">
        <f>IF('スケジュール(補助事業実施期間)'!N10="","",'スケジュール(補助事業実施期間)'!N10)</f>
        <v/>
      </c>
      <c r="D188" t="s">
        <v>213</v>
      </c>
      <c r="E188" t="s">
        <v>190</v>
      </c>
    </row>
    <row r="189" spans="1:5">
      <c r="A189" s="51" t="s">
        <v>529</v>
      </c>
      <c r="B189" t="s">
        <v>530</v>
      </c>
      <c r="C189" t="str">
        <f>IF('スケジュール(補助事業実施期間)'!N11="","",'スケジュール(補助事業実施期間)'!N11)</f>
        <v/>
      </c>
      <c r="D189" t="s">
        <v>213</v>
      </c>
      <c r="E189" t="s">
        <v>190</v>
      </c>
    </row>
    <row r="190" spans="1:5">
      <c r="A190" s="51" t="s">
        <v>531</v>
      </c>
      <c r="B190" t="s">
        <v>532</v>
      </c>
      <c r="C190" t="str">
        <f>IF('スケジュール(補助事業実施期間)'!N12="","",'スケジュール(補助事業実施期間)'!N12)</f>
        <v/>
      </c>
      <c r="D190" t="s">
        <v>213</v>
      </c>
      <c r="E190" t="s">
        <v>190</v>
      </c>
    </row>
    <row r="191" spans="1:5">
      <c r="A191" s="51" t="s">
        <v>533</v>
      </c>
      <c r="B191" t="s">
        <v>534</v>
      </c>
      <c r="C191" t="str">
        <f>IF('スケジュール(補助事業実施期間)'!N13="","",'スケジュール(補助事業実施期間)'!N13)</f>
        <v/>
      </c>
      <c r="D191" t="s">
        <v>213</v>
      </c>
      <c r="E191" t="s">
        <v>190</v>
      </c>
    </row>
    <row r="192" spans="1:5">
      <c r="A192" s="51" t="s">
        <v>535</v>
      </c>
      <c r="B192" t="s">
        <v>536</v>
      </c>
      <c r="C192" t="str">
        <f>IF('スケジュール(補助事業実施期間)'!N14="","",'スケジュール(補助事業実施期間)'!N14)</f>
        <v/>
      </c>
      <c r="D192" t="s">
        <v>213</v>
      </c>
      <c r="E192" t="s">
        <v>190</v>
      </c>
    </row>
    <row r="193" spans="1:5">
      <c r="A193" s="51" t="s">
        <v>537</v>
      </c>
      <c r="B193" t="s">
        <v>538</v>
      </c>
      <c r="C193" t="str">
        <f>IF('スケジュール(補助事業実施期間)'!N15="","",'スケジュール(補助事業実施期間)'!N15)</f>
        <v/>
      </c>
      <c r="D193" t="s">
        <v>213</v>
      </c>
      <c r="E193" t="s">
        <v>190</v>
      </c>
    </row>
    <row r="194" spans="1:5">
      <c r="A194" s="51" t="s">
        <v>539</v>
      </c>
      <c r="B194" t="s">
        <v>540</v>
      </c>
      <c r="C194" t="str">
        <f>IF('スケジュール(補助事業実施期間)'!N16="","",'スケジュール(補助事業実施期間)'!N16)</f>
        <v/>
      </c>
      <c r="D194" t="s">
        <v>213</v>
      </c>
      <c r="E194" t="s">
        <v>190</v>
      </c>
    </row>
    <row r="195" spans="1:5">
      <c r="A195" s="51" t="s">
        <v>541</v>
      </c>
      <c r="B195" t="s">
        <v>542</v>
      </c>
      <c r="C195" t="str">
        <f>IF('スケジュール(補助事業実施期間)'!N17="","",'スケジュール(補助事業実施期間)'!N17)</f>
        <v/>
      </c>
      <c r="D195" t="s">
        <v>213</v>
      </c>
      <c r="E195" t="s">
        <v>190</v>
      </c>
    </row>
    <row r="196" spans="1:5">
      <c r="A196" s="51" t="s">
        <v>543</v>
      </c>
      <c r="B196" s="105" t="s">
        <v>187</v>
      </c>
      <c r="D196" t="s">
        <v>189</v>
      </c>
      <c r="E196" t="s">
        <v>190</v>
      </c>
    </row>
    <row r="197" spans="1:5">
      <c r="A197" s="51" t="s">
        <v>544</v>
      </c>
      <c r="B197" t="s">
        <v>545</v>
      </c>
      <c r="C197" t="str">
        <f>IF('スケジュール(補助事業実施期間)'!O4="","",TEXT('スケジュール(補助事業実施期間)'!O4,"yyyy"))</f>
        <v/>
      </c>
      <c r="D197" t="s">
        <v>213</v>
      </c>
      <c r="E197" t="s">
        <v>190</v>
      </c>
    </row>
    <row r="198" spans="1:5">
      <c r="A198" s="51" t="s">
        <v>546</v>
      </c>
      <c r="B198" t="s">
        <v>547</v>
      </c>
      <c r="C198" t="str">
        <f>IF('スケジュール(補助事業実施期間)'!O5="","",TEXT('スケジュール(補助事業実施期間)'!O5,"mm"))</f>
        <v/>
      </c>
      <c r="D198" t="s">
        <v>213</v>
      </c>
      <c r="E198" t="s">
        <v>190</v>
      </c>
    </row>
    <row r="199" spans="1:5">
      <c r="A199" s="51" t="s">
        <v>548</v>
      </c>
      <c r="B199" t="s">
        <v>549</v>
      </c>
      <c r="C199" t="str">
        <f>IF('スケジュール(補助事業実施期間)'!O6="","",'スケジュール(補助事業実施期間)'!O6)</f>
        <v/>
      </c>
      <c r="D199" t="s">
        <v>213</v>
      </c>
      <c r="E199" t="s">
        <v>190</v>
      </c>
    </row>
    <row r="200" spans="1:5">
      <c r="A200" s="51" t="s">
        <v>550</v>
      </c>
      <c r="B200" s="105" t="s">
        <v>187</v>
      </c>
      <c r="D200" t="s">
        <v>189</v>
      </c>
      <c r="E200" t="s">
        <v>190</v>
      </c>
    </row>
    <row r="201" spans="1:5">
      <c r="A201" s="51" t="s">
        <v>551</v>
      </c>
      <c r="B201" t="s">
        <v>552</v>
      </c>
      <c r="C201" t="str">
        <f>IF('スケジュール(補助事業実施期間)'!O8="","",'スケジュール(補助事業実施期間)'!O8)</f>
        <v/>
      </c>
      <c r="D201" t="s">
        <v>213</v>
      </c>
      <c r="E201" t="s">
        <v>190</v>
      </c>
    </row>
    <row r="202" spans="1:5">
      <c r="A202" s="51" t="s">
        <v>553</v>
      </c>
      <c r="B202" t="s">
        <v>554</v>
      </c>
      <c r="C202" t="str">
        <f>IF('スケジュール(補助事業実施期間)'!O9="","",'スケジュール(補助事業実施期間)'!O9)</f>
        <v/>
      </c>
      <c r="D202" t="s">
        <v>213</v>
      </c>
      <c r="E202" t="s">
        <v>190</v>
      </c>
    </row>
    <row r="203" spans="1:5">
      <c r="A203" s="51" t="s">
        <v>555</v>
      </c>
      <c r="B203" t="s">
        <v>556</v>
      </c>
      <c r="C203" t="str">
        <f>IF('スケジュール(補助事業実施期間)'!O10="","",'スケジュール(補助事業実施期間)'!O10)</f>
        <v/>
      </c>
      <c r="D203" t="s">
        <v>213</v>
      </c>
      <c r="E203" t="s">
        <v>190</v>
      </c>
    </row>
    <row r="204" spans="1:5">
      <c r="A204" s="51" t="s">
        <v>557</v>
      </c>
      <c r="B204" t="s">
        <v>558</v>
      </c>
      <c r="C204" t="str">
        <f>IF('スケジュール(補助事業実施期間)'!O11="","",'スケジュール(補助事業実施期間)'!O11)</f>
        <v/>
      </c>
      <c r="D204" t="s">
        <v>213</v>
      </c>
      <c r="E204" t="s">
        <v>190</v>
      </c>
    </row>
    <row r="205" spans="1:5">
      <c r="A205" s="51" t="s">
        <v>559</v>
      </c>
      <c r="B205" t="s">
        <v>560</v>
      </c>
      <c r="C205" t="str">
        <f>IF('スケジュール(補助事業実施期間)'!O12="","",'スケジュール(補助事業実施期間)'!O12)</f>
        <v/>
      </c>
      <c r="D205" t="s">
        <v>213</v>
      </c>
      <c r="E205" t="s">
        <v>190</v>
      </c>
    </row>
    <row r="206" spans="1:5">
      <c r="A206" s="51" t="s">
        <v>561</v>
      </c>
      <c r="B206" t="s">
        <v>562</v>
      </c>
      <c r="C206" t="str">
        <f>IF('スケジュール(補助事業実施期間)'!O13="","",'スケジュール(補助事業実施期間)'!O13)</f>
        <v/>
      </c>
      <c r="D206" t="s">
        <v>213</v>
      </c>
      <c r="E206" t="s">
        <v>190</v>
      </c>
    </row>
    <row r="207" spans="1:5">
      <c r="A207" s="51" t="s">
        <v>563</v>
      </c>
      <c r="B207" t="s">
        <v>564</v>
      </c>
      <c r="C207" t="str">
        <f>IF('スケジュール(補助事業実施期間)'!O14="","",'スケジュール(補助事業実施期間)'!O14)</f>
        <v/>
      </c>
      <c r="D207" t="s">
        <v>213</v>
      </c>
      <c r="E207" t="s">
        <v>190</v>
      </c>
    </row>
    <row r="208" spans="1:5">
      <c r="A208" s="51" t="s">
        <v>565</v>
      </c>
      <c r="B208" t="s">
        <v>566</v>
      </c>
      <c r="C208" t="str">
        <f>IF('スケジュール(補助事業実施期間)'!O15="","",'スケジュール(補助事業実施期間)'!O15)</f>
        <v/>
      </c>
      <c r="D208" t="s">
        <v>213</v>
      </c>
      <c r="E208" t="s">
        <v>190</v>
      </c>
    </row>
    <row r="209" spans="1:5">
      <c r="A209" s="51" t="s">
        <v>567</v>
      </c>
      <c r="B209" t="s">
        <v>568</v>
      </c>
      <c r="C209" t="str">
        <f>IF('スケジュール(補助事業実施期間)'!O16="","",'スケジュール(補助事業実施期間)'!O16)</f>
        <v/>
      </c>
      <c r="D209" t="s">
        <v>213</v>
      </c>
      <c r="E209" t="s">
        <v>190</v>
      </c>
    </row>
    <row r="210" spans="1:5">
      <c r="A210" s="51" t="s">
        <v>569</v>
      </c>
      <c r="B210" t="s">
        <v>570</v>
      </c>
      <c r="C210" t="str">
        <f>IF('スケジュール(補助事業実施期間)'!O17="","",'スケジュール(補助事業実施期間)'!O17)</f>
        <v/>
      </c>
      <c r="D210" t="s">
        <v>213</v>
      </c>
      <c r="E210" t="s">
        <v>190</v>
      </c>
    </row>
    <row r="211" spans="1:5">
      <c r="A211" s="51" t="s">
        <v>571</v>
      </c>
      <c r="B211" s="105" t="s">
        <v>187</v>
      </c>
      <c r="D211" t="s">
        <v>189</v>
      </c>
      <c r="E211" t="s">
        <v>190</v>
      </c>
    </row>
    <row r="212" spans="1:5">
      <c r="A212" s="51" t="s">
        <v>572</v>
      </c>
      <c r="B212" t="s">
        <v>573</v>
      </c>
      <c r="C212" t="str">
        <f>IF('スケジュール(補助事業実施期間)'!P4="","",TEXT('スケジュール(補助事業実施期間)'!P4,"yyyy"))</f>
        <v/>
      </c>
      <c r="D212" t="s">
        <v>213</v>
      </c>
      <c r="E212" t="s">
        <v>190</v>
      </c>
    </row>
    <row r="213" spans="1:5">
      <c r="A213" s="51" t="s">
        <v>574</v>
      </c>
      <c r="B213" t="s">
        <v>575</v>
      </c>
      <c r="C213" t="str">
        <f>IF('スケジュール(補助事業実施期間)'!P5="","",TEXT('スケジュール(補助事業実施期間)'!P5,"mm"))</f>
        <v/>
      </c>
      <c r="D213" t="s">
        <v>213</v>
      </c>
      <c r="E213" t="s">
        <v>190</v>
      </c>
    </row>
    <row r="214" spans="1:5">
      <c r="A214" s="51" t="s">
        <v>576</v>
      </c>
      <c r="B214" t="s">
        <v>577</v>
      </c>
      <c r="C214" t="str">
        <f>IF('スケジュール(補助事業実施期間)'!P6="","",'スケジュール(補助事業実施期間)'!P6)</f>
        <v/>
      </c>
      <c r="D214" t="s">
        <v>213</v>
      </c>
      <c r="E214" t="s">
        <v>190</v>
      </c>
    </row>
    <row r="215" spans="1:5">
      <c r="A215" s="51" t="s">
        <v>578</v>
      </c>
      <c r="B215" s="105" t="s">
        <v>187</v>
      </c>
      <c r="D215" t="s">
        <v>189</v>
      </c>
      <c r="E215" t="s">
        <v>190</v>
      </c>
    </row>
    <row r="216" spans="1:5">
      <c r="A216" s="51" t="s">
        <v>579</v>
      </c>
      <c r="B216" t="s">
        <v>580</v>
      </c>
      <c r="C216" t="str">
        <f>IF('スケジュール(補助事業実施期間)'!P8="","",'スケジュール(補助事業実施期間)'!P8)</f>
        <v/>
      </c>
      <c r="D216" t="s">
        <v>213</v>
      </c>
      <c r="E216" t="s">
        <v>190</v>
      </c>
    </row>
    <row r="217" spans="1:5">
      <c r="A217" s="51" t="s">
        <v>581</v>
      </c>
      <c r="B217" t="s">
        <v>582</v>
      </c>
      <c r="C217" t="str">
        <f>IF('スケジュール(補助事業実施期間)'!P9="","",'スケジュール(補助事業実施期間)'!P9)</f>
        <v/>
      </c>
      <c r="D217" t="s">
        <v>213</v>
      </c>
      <c r="E217" t="s">
        <v>190</v>
      </c>
    </row>
    <row r="218" spans="1:5">
      <c r="A218" s="51" t="s">
        <v>583</v>
      </c>
      <c r="B218" t="s">
        <v>584</v>
      </c>
      <c r="C218" t="str">
        <f>IF('スケジュール(補助事業実施期間)'!P10="","",'スケジュール(補助事業実施期間)'!P10)</f>
        <v/>
      </c>
      <c r="D218" t="s">
        <v>213</v>
      </c>
      <c r="E218" t="s">
        <v>190</v>
      </c>
    </row>
    <row r="219" spans="1:5">
      <c r="A219" s="51" t="s">
        <v>585</v>
      </c>
      <c r="B219" t="s">
        <v>586</v>
      </c>
      <c r="C219" t="str">
        <f>IF('スケジュール(補助事業実施期間)'!P11="","",'スケジュール(補助事業実施期間)'!P11)</f>
        <v/>
      </c>
      <c r="D219" t="s">
        <v>213</v>
      </c>
      <c r="E219" t="s">
        <v>190</v>
      </c>
    </row>
    <row r="220" spans="1:5">
      <c r="A220" s="51" t="s">
        <v>587</v>
      </c>
      <c r="B220" t="s">
        <v>588</v>
      </c>
      <c r="C220" t="str">
        <f>IF('スケジュール(補助事業実施期間)'!P12="","",'スケジュール(補助事業実施期間)'!P12)</f>
        <v/>
      </c>
      <c r="D220" t="s">
        <v>213</v>
      </c>
      <c r="E220" t="s">
        <v>190</v>
      </c>
    </row>
    <row r="221" spans="1:5">
      <c r="A221" s="51" t="s">
        <v>589</v>
      </c>
      <c r="B221" t="s">
        <v>590</v>
      </c>
      <c r="C221" t="str">
        <f>IF('スケジュール(補助事業実施期間)'!P13="","",'スケジュール(補助事業実施期間)'!P13)</f>
        <v/>
      </c>
      <c r="D221" t="s">
        <v>213</v>
      </c>
      <c r="E221" t="s">
        <v>190</v>
      </c>
    </row>
    <row r="222" spans="1:5">
      <c r="A222" s="51" t="s">
        <v>591</v>
      </c>
      <c r="B222" t="s">
        <v>592</v>
      </c>
      <c r="C222" t="str">
        <f>IF('スケジュール(補助事業実施期間)'!P14="","",'スケジュール(補助事業実施期間)'!P14)</f>
        <v/>
      </c>
      <c r="D222" t="s">
        <v>213</v>
      </c>
      <c r="E222" t="s">
        <v>190</v>
      </c>
    </row>
    <row r="223" spans="1:5">
      <c r="A223" s="51" t="s">
        <v>593</v>
      </c>
      <c r="B223" t="s">
        <v>594</v>
      </c>
      <c r="C223" t="str">
        <f>IF('スケジュール(補助事業実施期間)'!P15="","",'スケジュール(補助事業実施期間)'!P15)</f>
        <v/>
      </c>
      <c r="D223" t="s">
        <v>213</v>
      </c>
      <c r="E223" t="s">
        <v>190</v>
      </c>
    </row>
    <row r="224" spans="1:5">
      <c r="A224" s="51" t="s">
        <v>595</v>
      </c>
      <c r="B224" t="s">
        <v>596</v>
      </c>
      <c r="C224" t="str">
        <f>IF('スケジュール(補助事業実施期間)'!P16="","",'スケジュール(補助事業実施期間)'!P16)</f>
        <v/>
      </c>
      <c r="D224" t="s">
        <v>213</v>
      </c>
      <c r="E224" t="s">
        <v>190</v>
      </c>
    </row>
    <row r="225" spans="1:5">
      <c r="A225" s="51" t="s">
        <v>597</v>
      </c>
      <c r="B225" t="s">
        <v>598</v>
      </c>
      <c r="C225" t="str">
        <f>IF('スケジュール(補助事業実施期間)'!P17="","",'スケジュール(補助事業実施期間)'!P17)</f>
        <v/>
      </c>
      <c r="D225" t="s">
        <v>213</v>
      </c>
      <c r="E225" t="s">
        <v>190</v>
      </c>
    </row>
    <row r="226" spans="1:5">
      <c r="A226" s="51" t="s">
        <v>599</v>
      </c>
      <c r="B226" s="105" t="s">
        <v>187</v>
      </c>
      <c r="D226" t="s">
        <v>189</v>
      </c>
      <c r="E226" t="s">
        <v>190</v>
      </c>
    </row>
    <row r="227" spans="1:5">
      <c r="A227" s="51" t="s">
        <v>600</v>
      </c>
      <c r="B227" t="s">
        <v>601</v>
      </c>
      <c r="C227" t="str">
        <f>IF('スケジュール(補助事業実施期間)'!Q4="","",TEXT('スケジュール(補助事業実施期間)'!Q4,"yyyy"))</f>
        <v/>
      </c>
      <c r="D227" t="s">
        <v>213</v>
      </c>
      <c r="E227" t="s">
        <v>190</v>
      </c>
    </row>
    <row r="228" spans="1:5">
      <c r="A228" s="51" t="s">
        <v>602</v>
      </c>
      <c r="B228" t="s">
        <v>603</v>
      </c>
      <c r="C228" t="str">
        <f>IF('スケジュール(補助事業実施期間)'!Q5="","",TEXT('スケジュール(補助事業実施期間)'!Q5,"mm"))</f>
        <v/>
      </c>
      <c r="D228" t="s">
        <v>213</v>
      </c>
      <c r="E228" t="s">
        <v>190</v>
      </c>
    </row>
    <row r="229" spans="1:5">
      <c r="A229" s="51" t="s">
        <v>604</v>
      </c>
      <c r="B229" t="s">
        <v>605</v>
      </c>
      <c r="C229" t="str">
        <f>IF('スケジュール(補助事業実施期間)'!Q6="","",'スケジュール(補助事業実施期間)'!Q6)</f>
        <v/>
      </c>
      <c r="D229" t="s">
        <v>213</v>
      </c>
      <c r="E229" t="s">
        <v>190</v>
      </c>
    </row>
    <row r="230" spans="1:5">
      <c r="A230" s="51" t="s">
        <v>606</v>
      </c>
      <c r="B230" s="105" t="s">
        <v>187</v>
      </c>
      <c r="D230" t="s">
        <v>189</v>
      </c>
      <c r="E230" t="s">
        <v>190</v>
      </c>
    </row>
    <row r="231" spans="1:5">
      <c r="A231" s="51" t="s">
        <v>607</v>
      </c>
      <c r="B231" t="s">
        <v>608</v>
      </c>
      <c r="C231" t="str">
        <f>IF('スケジュール(補助事業実施期間)'!Q8="","",'スケジュール(補助事業実施期間)'!Q8)</f>
        <v/>
      </c>
      <c r="D231" t="s">
        <v>213</v>
      </c>
      <c r="E231" t="s">
        <v>190</v>
      </c>
    </row>
    <row r="232" spans="1:5">
      <c r="A232" s="51" t="s">
        <v>609</v>
      </c>
      <c r="B232" t="s">
        <v>610</v>
      </c>
      <c r="C232" t="str">
        <f>IF('スケジュール(補助事業実施期間)'!Q9="","",'スケジュール(補助事業実施期間)'!Q9)</f>
        <v/>
      </c>
      <c r="D232" t="s">
        <v>213</v>
      </c>
      <c r="E232" t="s">
        <v>190</v>
      </c>
    </row>
    <row r="233" spans="1:5">
      <c r="A233" s="51" t="s">
        <v>611</v>
      </c>
      <c r="B233" t="s">
        <v>612</v>
      </c>
      <c r="C233" t="str">
        <f>IF('スケジュール(補助事業実施期間)'!Q10="","",'スケジュール(補助事業実施期間)'!Q10)</f>
        <v/>
      </c>
      <c r="D233" t="s">
        <v>213</v>
      </c>
      <c r="E233" t="s">
        <v>190</v>
      </c>
    </row>
    <row r="234" spans="1:5">
      <c r="A234" s="51" t="s">
        <v>613</v>
      </c>
      <c r="B234" t="s">
        <v>614</v>
      </c>
      <c r="C234" t="str">
        <f>IF('スケジュール(補助事業実施期間)'!Q11="","",'スケジュール(補助事業実施期間)'!Q11)</f>
        <v/>
      </c>
      <c r="D234" t="s">
        <v>213</v>
      </c>
      <c r="E234" t="s">
        <v>190</v>
      </c>
    </row>
    <row r="235" spans="1:5">
      <c r="A235" s="51" t="s">
        <v>615</v>
      </c>
      <c r="B235" t="s">
        <v>616</v>
      </c>
      <c r="C235" t="str">
        <f>IF('スケジュール(補助事業実施期間)'!Q12="","",'スケジュール(補助事業実施期間)'!Q12)</f>
        <v/>
      </c>
      <c r="D235" t="s">
        <v>213</v>
      </c>
      <c r="E235" t="s">
        <v>190</v>
      </c>
    </row>
    <row r="236" spans="1:5">
      <c r="A236" s="51" t="s">
        <v>617</v>
      </c>
      <c r="B236" t="s">
        <v>618</v>
      </c>
      <c r="C236" t="str">
        <f>IF('スケジュール(補助事業実施期間)'!Q13="","",'スケジュール(補助事業実施期間)'!Q13)</f>
        <v/>
      </c>
      <c r="D236" t="s">
        <v>213</v>
      </c>
      <c r="E236" t="s">
        <v>190</v>
      </c>
    </row>
    <row r="237" spans="1:5">
      <c r="A237" s="51" t="s">
        <v>619</v>
      </c>
      <c r="B237" t="s">
        <v>620</v>
      </c>
      <c r="C237" t="str">
        <f>IF('スケジュール(補助事業実施期間)'!Q14="","",'スケジュール(補助事業実施期間)'!Q14)</f>
        <v/>
      </c>
      <c r="D237" t="s">
        <v>213</v>
      </c>
      <c r="E237" t="s">
        <v>190</v>
      </c>
    </row>
    <row r="238" spans="1:5">
      <c r="A238" s="51" t="s">
        <v>621</v>
      </c>
      <c r="B238" t="s">
        <v>622</v>
      </c>
      <c r="C238" t="str">
        <f>IF('スケジュール(補助事業実施期間)'!Q15="","",'スケジュール(補助事業実施期間)'!Q15)</f>
        <v/>
      </c>
      <c r="D238" t="s">
        <v>213</v>
      </c>
      <c r="E238" t="s">
        <v>190</v>
      </c>
    </row>
    <row r="239" spans="1:5">
      <c r="A239" s="51" t="s">
        <v>623</v>
      </c>
      <c r="B239" t="s">
        <v>624</v>
      </c>
      <c r="C239" t="str">
        <f>IF('スケジュール(補助事業実施期間)'!Q16="","",'スケジュール(補助事業実施期間)'!Q16)</f>
        <v/>
      </c>
      <c r="D239" t="s">
        <v>213</v>
      </c>
      <c r="E239" t="s">
        <v>190</v>
      </c>
    </row>
    <row r="240" spans="1:5">
      <c r="A240" s="51" t="s">
        <v>625</v>
      </c>
      <c r="B240" t="s">
        <v>626</v>
      </c>
      <c r="C240" t="str">
        <f>IF('スケジュール(補助事業実施期間)'!Q17="","",'スケジュール(補助事業実施期間)'!Q17)</f>
        <v/>
      </c>
      <c r="D240" t="s">
        <v>213</v>
      </c>
      <c r="E240" t="s">
        <v>190</v>
      </c>
    </row>
    <row r="241" spans="1:6">
      <c r="A241" s="51" t="s">
        <v>627</v>
      </c>
      <c r="B241" s="105" t="s">
        <v>187</v>
      </c>
      <c r="D241" t="s">
        <v>189</v>
      </c>
      <c r="E241" t="s">
        <v>190</v>
      </c>
    </row>
    <row r="242" spans="1:6">
      <c r="A242" s="51" t="s">
        <v>628</v>
      </c>
      <c r="B242" t="s">
        <v>629</v>
      </c>
      <c r="C242" t="str">
        <f>IF('スケジュール(補助事業実施期間)'!R4="","",TEXT('スケジュール(補助事業実施期間)'!R4,"yyyy"))</f>
        <v/>
      </c>
      <c r="D242" t="s">
        <v>213</v>
      </c>
      <c r="E242" t="s">
        <v>190</v>
      </c>
    </row>
    <row r="243" spans="1:6">
      <c r="A243" s="51" t="s">
        <v>630</v>
      </c>
      <c r="B243" t="s">
        <v>631</v>
      </c>
      <c r="C243" t="str">
        <f>IF('スケジュール(補助事業実施期間)'!R5="","",TEXT('スケジュール(補助事業実施期間)'!R5,"mm"))</f>
        <v/>
      </c>
      <c r="D243" t="s">
        <v>213</v>
      </c>
      <c r="E243" t="s">
        <v>190</v>
      </c>
    </row>
    <row r="244" spans="1:6">
      <c r="A244" s="51" t="s">
        <v>632</v>
      </c>
      <c r="B244" t="s">
        <v>633</v>
      </c>
      <c r="C244" t="str">
        <f>IF('スケジュール(補助事業実施期間)'!R6="","",'スケジュール(補助事業実施期間)'!R6)</f>
        <v/>
      </c>
      <c r="D244" t="s">
        <v>213</v>
      </c>
      <c r="E244" t="s">
        <v>190</v>
      </c>
    </row>
    <row r="245" spans="1:6">
      <c r="A245" s="51" t="s">
        <v>634</v>
      </c>
      <c r="B245" s="105" t="s">
        <v>187</v>
      </c>
      <c r="D245" t="s">
        <v>189</v>
      </c>
      <c r="E245" t="s">
        <v>190</v>
      </c>
    </row>
    <row r="246" spans="1:6">
      <c r="A246" s="51" t="s">
        <v>635</v>
      </c>
      <c r="B246" t="s">
        <v>636</v>
      </c>
      <c r="C246" t="str">
        <f>IF('スケジュール(補助事業実施期間)'!R8="","",'スケジュール(補助事業実施期間)'!R8)</f>
        <v/>
      </c>
      <c r="D246" t="s">
        <v>213</v>
      </c>
      <c r="E246" t="s">
        <v>190</v>
      </c>
    </row>
    <row r="247" spans="1:6">
      <c r="A247" s="51" t="s">
        <v>637</v>
      </c>
      <c r="B247" t="s">
        <v>638</v>
      </c>
      <c r="C247" t="str">
        <f>IF('スケジュール(補助事業実施期間)'!R9="","",'スケジュール(補助事業実施期間)'!R9)</f>
        <v/>
      </c>
      <c r="D247" t="s">
        <v>213</v>
      </c>
      <c r="E247" t="s">
        <v>190</v>
      </c>
    </row>
    <row r="248" spans="1:6">
      <c r="A248" s="51" t="s">
        <v>639</v>
      </c>
      <c r="B248" t="s">
        <v>640</v>
      </c>
      <c r="C248" t="str">
        <f>IF('スケジュール(補助事業実施期間)'!R10="","",'スケジュール(補助事業実施期間)'!R10)</f>
        <v/>
      </c>
      <c r="D248" t="s">
        <v>213</v>
      </c>
      <c r="E248" t="s">
        <v>190</v>
      </c>
    </row>
    <row r="249" spans="1:6">
      <c r="A249" s="51" t="s">
        <v>641</v>
      </c>
      <c r="B249" t="s">
        <v>642</v>
      </c>
      <c r="C249" t="str">
        <f>IF('スケジュール(補助事業実施期間)'!R11="","",'スケジュール(補助事業実施期間)'!R11)</f>
        <v/>
      </c>
      <c r="D249" t="s">
        <v>213</v>
      </c>
      <c r="E249" t="s">
        <v>190</v>
      </c>
    </row>
    <row r="250" spans="1:6">
      <c r="A250" s="51" t="s">
        <v>643</v>
      </c>
      <c r="B250" t="s">
        <v>644</v>
      </c>
      <c r="C250" t="str">
        <f>IF('スケジュール(補助事業実施期間)'!R12="","",'スケジュール(補助事業実施期間)'!R12)</f>
        <v/>
      </c>
      <c r="D250" t="s">
        <v>213</v>
      </c>
      <c r="E250" t="s">
        <v>190</v>
      </c>
    </row>
    <row r="251" spans="1:6">
      <c r="A251" s="51" t="s">
        <v>645</v>
      </c>
      <c r="B251" t="s">
        <v>646</v>
      </c>
      <c r="C251" t="str">
        <f>IF('スケジュール(補助事業実施期間)'!R13="","",'スケジュール(補助事業実施期間)'!R13)</f>
        <v/>
      </c>
      <c r="D251" t="s">
        <v>213</v>
      </c>
      <c r="E251" t="s">
        <v>190</v>
      </c>
    </row>
    <row r="252" spans="1:6">
      <c r="A252" s="51" t="s">
        <v>647</v>
      </c>
      <c r="B252" t="s">
        <v>648</v>
      </c>
      <c r="C252" t="str">
        <f>IF('スケジュール(補助事業実施期間)'!R14="","",'スケジュール(補助事業実施期間)'!R14)</f>
        <v/>
      </c>
      <c r="D252" t="s">
        <v>213</v>
      </c>
      <c r="E252" t="s">
        <v>190</v>
      </c>
    </row>
    <row r="253" spans="1:6">
      <c r="A253" s="51" t="s">
        <v>649</v>
      </c>
      <c r="B253" t="s">
        <v>650</v>
      </c>
      <c r="C253" t="str">
        <f>IF('スケジュール(補助事業実施期間)'!R15="","",'スケジュール(補助事業実施期間)'!R15)</f>
        <v/>
      </c>
      <c r="D253" t="s">
        <v>213</v>
      </c>
      <c r="E253" t="s">
        <v>190</v>
      </c>
    </row>
    <row r="254" spans="1:6">
      <c r="A254" s="51" t="s">
        <v>651</v>
      </c>
      <c r="B254" t="s">
        <v>652</v>
      </c>
      <c r="C254" t="str">
        <f>IF('スケジュール(補助事業実施期間)'!R16="","",'スケジュール(補助事業実施期間)'!R16)</f>
        <v/>
      </c>
      <c r="D254" t="s">
        <v>213</v>
      </c>
      <c r="E254" t="s">
        <v>190</v>
      </c>
    </row>
    <row r="255" spans="1:6">
      <c r="A255" s="107" t="s">
        <v>653</v>
      </c>
      <c r="B255" s="108" t="s">
        <v>654</v>
      </c>
      <c r="C255" t="str">
        <f>IF('スケジュール(補助事業実施期間)'!R17="","",'スケジュール(補助事業実施期間)'!R17)</f>
        <v/>
      </c>
      <c r="D255" s="108" t="s">
        <v>213</v>
      </c>
      <c r="E255" s="108" t="s">
        <v>190</v>
      </c>
      <c r="F255" s="108"/>
    </row>
    <row r="256" spans="1:6">
      <c r="A256" s="51" t="s">
        <v>655</v>
      </c>
      <c r="B256" s="105" t="s">
        <v>187</v>
      </c>
      <c r="D256" t="s">
        <v>189</v>
      </c>
      <c r="E256" t="s">
        <v>656</v>
      </c>
    </row>
    <row r="257" spans="1:5">
      <c r="A257" s="51" t="s">
        <v>657</v>
      </c>
      <c r="B257" s="105" t="s">
        <v>187</v>
      </c>
      <c r="D257" t="s">
        <v>189</v>
      </c>
      <c r="E257" t="s">
        <v>656</v>
      </c>
    </row>
    <row r="258" spans="1:5">
      <c r="A258" s="51" t="s">
        <v>658</v>
      </c>
      <c r="B258" s="105" t="s">
        <v>187</v>
      </c>
      <c r="D258" t="s">
        <v>189</v>
      </c>
      <c r="E258" t="s">
        <v>656</v>
      </c>
    </row>
    <row r="259" spans="1:5">
      <c r="A259" s="51" t="s">
        <v>659</v>
      </c>
      <c r="B259" s="105" t="s">
        <v>187</v>
      </c>
      <c r="D259" t="s">
        <v>189</v>
      </c>
      <c r="E259" t="s">
        <v>656</v>
      </c>
    </row>
    <row r="260" spans="1:5">
      <c r="A260" s="51" t="s">
        <v>660</v>
      </c>
      <c r="B260" s="105" t="s">
        <v>194</v>
      </c>
      <c r="D260" t="s">
        <v>189</v>
      </c>
      <c r="E260" t="s">
        <v>656</v>
      </c>
    </row>
    <row r="261" spans="1:5">
      <c r="A261" s="51" t="s">
        <v>661</v>
      </c>
      <c r="B261" s="105">
        <v>1</v>
      </c>
      <c r="D261" t="s">
        <v>189</v>
      </c>
      <c r="E261" t="s">
        <v>656</v>
      </c>
    </row>
    <row r="262" spans="1:5">
      <c r="A262" s="51" t="s">
        <v>662</v>
      </c>
      <c r="B262" s="105">
        <v>2</v>
      </c>
      <c r="D262" t="s">
        <v>189</v>
      </c>
      <c r="E262" t="s">
        <v>656</v>
      </c>
    </row>
    <row r="263" spans="1:5">
      <c r="A263" s="51" t="s">
        <v>663</v>
      </c>
      <c r="B263" s="105">
        <v>3</v>
      </c>
      <c r="D263" t="s">
        <v>189</v>
      </c>
      <c r="E263" t="s">
        <v>656</v>
      </c>
    </row>
    <row r="264" spans="1:5">
      <c r="A264" s="51" t="s">
        <v>664</v>
      </c>
      <c r="B264" s="105">
        <v>4</v>
      </c>
      <c r="C264" t="s">
        <v>188</v>
      </c>
      <c r="D264" t="s">
        <v>189</v>
      </c>
      <c r="E264" t="s">
        <v>656</v>
      </c>
    </row>
    <row r="265" spans="1:5">
      <c r="A265" s="51" t="s">
        <v>665</v>
      </c>
      <c r="B265" s="105">
        <v>5</v>
      </c>
      <c r="C265" t="s">
        <v>188</v>
      </c>
      <c r="D265" t="s">
        <v>189</v>
      </c>
      <c r="E265" t="s">
        <v>656</v>
      </c>
    </row>
    <row r="266" spans="1:5">
      <c r="A266" s="51" t="s">
        <v>666</v>
      </c>
      <c r="B266" s="105">
        <v>6</v>
      </c>
      <c r="C266" t="s">
        <v>188</v>
      </c>
      <c r="D266" t="s">
        <v>189</v>
      </c>
      <c r="E266" t="s">
        <v>656</v>
      </c>
    </row>
    <row r="267" spans="1:5">
      <c r="A267" s="51" t="s">
        <v>667</v>
      </c>
      <c r="B267" s="105">
        <v>7</v>
      </c>
      <c r="C267" t="s">
        <v>188</v>
      </c>
      <c r="D267" t="s">
        <v>189</v>
      </c>
      <c r="E267" t="s">
        <v>656</v>
      </c>
    </row>
    <row r="268" spans="1:5">
      <c r="A268" s="51" t="s">
        <v>668</v>
      </c>
      <c r="B268" s="105">
        <v>8</v>
      </c>
      <c r="C268" t="s">
        <v>188</v>
      </c>
      <c r="D268" t="s">
        <v>189</v>
      </c>
      <c r="E268" t="s">
        <v>656</v>
      </c>
    </row>
    <row r="269" spans="1:5">
      <c r="A269" s="51" t="s">
        <v>669</v>
      </c>
      <c r="B269" s="105">
        <v>9</v>
      </c>
      <c r="C269" t="s">
        <v>188</v>
      </c>
      <c r="D269" t="s">
        <v>189</v>
      </c>
      <c r="E269" t="s">
        <v>656</v>
      </c>
    </row>
    <row r="270" spans="1:5">
      <c r="A270" s="51" t="s">
        <v>670</v>
      </c>
      <c r="B270" s="105">
        <v>10</v>
      </c>
      <c r="C270" t="s">
        <v>188</v>
      </c>
      <c r="D270" t="s">
        <v>189</v>
      </c>
      <c r="E270" t="s">
        <v>656</v>
      </c>
    </row>
    <row r="271" spans="1:5">
      <c r="A271" s="51" t="s">
        <v>671</v>
      </c>
      <c r="B271" s="105" t="s">
        <v>187</v>
      </c>
      <c r="C271" t="s">
        <v>188</v>
      </c>
      <c r="D271" t="s">
        <v>189</v>
      </c>
      <c r="E271" t="s">
        <v>656</v>
      </c>
    </row>
    <row r="272" spans="1:5">
      <c r="A272" s="51" t="s">
        <v>672</v>
      </c>
      <c r="B272" s="105" t="s">
        <v>187</v>
      </c>
      <c r="C272" t="s">
        <v>188</v>
      </c>
      <c r="D272" t="s">
        <v>189</v>
      </c>
      <c r="E272" t="s">
        <v>656</v>
      </c>
    </row>
    <row r="273" spans="1:5">
      <c r="A273" s="51" t="s">
        <v>673</v>
      </c>
      <c r="B273" s="105" t="s">
        <v>187</v>
      </c>
      <c r="C273" t="s">
        <v>188</v>
      </c>
      <c r="D273" t="s">
        <v>189</v>
      </c>
      <c r="E273" t="s">
        <v>656</v>
      </c>
    </row>
    <row r="274" spans="1:5">
      <c r="A274" s="51" t="s">
        <v>674</v>
      </c>
      <c r="B274" s="105" t="s">
        <v>187</v>
      </c>
      <c r="C274" t="s">
        <v>188</v>
      </c>
      <c r="D274" t="s">
        <v>189</v>
      </c>
      <c r="E274" t="s">
        <v>656</v>
      </c>
    </row>
    <row r="275" spans="1:5">
      <c r="A275" s="51" t="s">
        <v>675</v>
      </c>
      <c r="B275" s="105" t="s">
        <v>676</v>
      </c>
      <c r="C275" t="s">
        <v>188</v>
      </c>
      <c r="D275" t="s">
        <v>189</v>
      </c>
      <c r="E275" t="s">
        <v>656</v>
      </c>
    </row>
    <row r="276" spans="1:5">
      <c r="A276" s="51" t="s">
        <v>677</v>
      </c>
      <c r="B276" t="s">
        <v>678</v>
      </c>
      <c r="C276" t="str">
        <f>IF('スケジュール(事業計画期間)'!C7="","",'スケジュール(事業計画期間)'!C7)</f>
        <v/>
      </c>
      <c r="D276" t="s">
        <v>213</v>
      </c>
      <c r="E276" t="s">
        <v>656</v>
      </c>
    </row>
    <row r="277" spans="1:5">
      <c r="A277" s="51" t="s">
        <v>679</v>
      </c>
      <c r="B277" t="s">
        <v>680</v>
      </c>
      <c r="C277" t="str">
        <f>IF('スケジュール(事業計画期間)'!C8="","",'スケジュール(事業計画期間)'!C8)</f>
        <v/>
      </c>
      <c r="D277" t="s">
        <v>213</v>
      </c>
      <c r="E277" t="s">
        <v>656</v>
      </c>
    </row>
    <row r="278" spans="1:5">
      <c r="A278" s="51" t="s">
        <v>681</v>
      </c>
      <c r="B278" t="s">
        <v>682</v>
      </c>
      <c r="C278" t="str">
        <f>IF('スケジュール(事業計画期間)'!C9="","",'スケジュール(事業計画期間)'!C9)</f>
        <v/>
      </c>
      <c r="D278" t="s">
        <v>213</v>
      </c>
      <c r="E278" t="s">
        <v>656</v>
      </c>
    </row>
    <row r="279" spans="1:5">
      <c r="A279" s="51" t="s">
        <v>683</v>
      </c>
      <c r="B279" t="s">
        <v>684</v>
      </c>
      <c r="C279" t="str">
        <f>IF('スケジュール(事業計画期間)'!C10="","",'スケジュール(事業計画期間)'!C10)</f>
        <v/>
      </c>
      <c r="D279" t="s">
        <v>213</v>
      </c>
      <c r="E279" t="s">
        <v>656</v>
      </c>
    </row>
    <row r="280" spans="1:5">
      <c r="A280" s="51" t="s">
        <v>685</v>
      </c>
      <c r="B280" t="s">
        <v>686</v>
      </c>
      <c r="C280" t="str">
        <f>IF('スケジュール(事業計画期間)'!C11="","",'スケジュール(事業計画期間)'!C11)</f>
        <v/>
      </c>
      <c r="D280" t="s">
        <v>213</v>
      </c>
      <c r="E280" t="s">
        <v>656</v>
      </c>
    </row>
    <row r="281" spans="1:5">
      <c r="A281" s="51" t="s">
        <v>687</v>
      </c>
      <c r="B281" t="s">
        <v>688</v>
      </c>
      <c r="C281" t="str">
        <f>IF('スケジュール(事業計画期間)'!C12="","",'スケジュール(事業計画期間)'!C12)</f>
        <v/>
      </c>
      <c r="D281" t="s">
        <v>213</v>
      </c>
      <c r="E281" t="s">
        <v>656</v>
      </c>
    </row>
    <row r="282" spans="1:5">
      <c r="A282" s="51" t="s">
        <v>689</v>
      </c>
      <c r="B282" t="s">
        <v>690</v>
      </c>
      <c r="C282" t="str">
        <f>IF('スケジュール(事業計画期間)'!C13="","",'スケジュール(事業計画期間)'!C13)</f>
        <v/>
      </c>
      <c r="D282" t="s">
        <v>213</v>
      </c>
      <c r="E282" t="s">
        <v>656</v>
      </c>
    </row>
    <row r="283" spans="1:5">
      <c r="A283" s="51" t="s">
        <v>691</v>
      </c>
      <c r="B283" t="s">
        <v>692</v>
      </c>
      <c r="C283" t="str">
        <f>IF('スケジュール(事業計画期間)'!C14="","",'スケジュール(事業計画期間)'!C14)</f>
        <v/>
      </c>
      <c r="D283" t="s">
        <v>213</v>
      </c>
      <c r="E283" t="s">
        <v>656</v>
      </c>
    </row>
    <row r="284" spans="1:5">
      <c r="A284" s="51" t="s">
        <v>693</v>
      </c>
      <c r="B284" t="s">
        <v>694</v>
      </c>
      <c r="C284" t="str">
        <f>IF('スケジュール(事業計画期間)'!C15="","",'スケジュール(事業計画期間)'!C15)</f>
        <v/>
      </c>
      <c r="D284" t="s">
        <v>213</v>
      </c>
      <c r="E284" t="s">
        <v>656</v>
      </c>
    </row>
    <row r="285" spans="1:5">
      <c r="A285" s="51" t="s">
        <v>695</v>
      </c>
      <c r="B285" t="s">
        <v>696</v>
      </c>
      <c r="C285" t="str">
        <f>IF('スケジュール(事業計画期間)'!C16="","",'スケジュール(事業計画期間)'!C16)</f>
        <v/>
      </c>
      <c r="D285" t="s">
        <v>213</v>
      </c>
      <c r="E285" t="s">
        <v>656</v>
      </c>
    </row>
    <row r="286" spans="1:5">
      <c r="A286" s="51" t="s">
        <v>697</v>
      </c>
      <c r="B286" s="105" t="s">
        <v>187</v>
      </c>
      <c r="C286" t="s">
        <v>188</v>
      </c>
      <c r="D286" t="s">
        <v>189</v>
      </c>
      <c r="E286" t="s">
        <v>656</v>
      </c>
    </row>
    <row r="287" spans="1:5">
      <c r="A287" s="51" t="s">
        <v>698</v>
      </c>
      <c r="B287" s="105" t="s">
        <v>187</v>
      </c>
      <c r="C287" t="s">
        <v>188</v>
      </c>
      <c r="D287" t="s">
        <v>189</v>
      </c>
      <c r="E287" t="s">
        <v>656</v>
      </c>
    </row>
    <row r="288" spans="1:5">
      <c r="A288" s="51" t="s">
        <v>699</v>
      </c>
      <c r="B288" s="105" t="s">
        <v>700</v>
      </c>
      <c r="C288" t="s">
        <v>188</v>
      </c>
      <c r="D288" t="s">
        <v>189</v>
      </c>
      <c r="E288" t="s">
        <v>656</v>
      </c>
    </row>
    <row r="289" spans="1:5">
      <c r="A289" s="51" t="s">
        <v>701</v>
      </c>
      <c r="B289" s="105" t="s">
        <v>702</v>
      </c>
      <c r="C289" t="s">
        <v>188</v>
      </c>
      <c r="D289" t="s">
        <v>189</v>
      </c>
      <c r="E289" t="s">
        <v>656</v>
      </c>
    </row>
    <row r="290" spans="1:5">
      <c r="A290" s="51" t="s">
        <v>703</v>
      </c>
      <c r="B290" s="105" t="s">
        <v>270</v>
      </c>
      <c r="C290" t="s">
        <v>188</v>
      </c>
      <c r="D290" t="s">
        <v>189</v>
      </c>
      <c r="E290" t="s">
        <v>656</v>
      </c>
    </row>
    <row r="291" spans="1:5">
      <c r="A291" s="51" t="s">
        <v>704</v>
      </c>
      <c r="B291" t="s">
        <v>705</v>
      </c>
      <c r="C291" t="str">
        <f>IF('スケジュール(事業計画期間)'!D7="","",'スケジュール(事業計画期間)'!D7)</f>
        <v/>
      </c>
      <c r="D291" t="s">
        <v>213</v>
      </c>
      <c r="E291" t="s">
        <v>656</v>
      </c>
    </row>
    <row r="292" spans="1:5">
      <c r="A292" s="51" t="s">
        <v>706</v>
      </c>
      <c r="B292" t="s">
        <v>707</v>
      </c>
      <c r="C292" t="str">
        <f>IF('スケジュール(事業計画期間)'!D8="","",'スケジュール(事業計画期間)'!D8)</f>
        <v/>
      </c>
      <c r="D292" t="s">
        <v>213</v>
      </c>
      <c r="E292" t="s">
        <v>656</v>
      </c>
    </row>
    <row r="293" spans="1:5">
      <c r="A293" s="51" t="s">
        <v>708</v>
      </c>
      <c r="B293" t="s">
        <v>709</v>
      </c>
      <c r="C293" t="str">
        <f>IF('スケジュール(事業計画期間)'!D9="","",'スケジュール(事業計画期間)'!D9)</f>
        <v/>
      </c>
      <c r="D293" t="s">
        <v>213</v>
      </c>
      <c r="E293" t="s">
        <v>656</v>
      </c>
    </row>
    <row r="294" spans="1:5">
      <c r="A294" s="51" t="s">
        <v>710</v>
      </c>
      <c r="B294" t="s">
        <v>711</v>
      </c>
      <c r="C294" t="str">
        <f>IF('スケジュール(事業計画期間)'!D10="","",'スケジュール(事業計画期間)'!D10)</f>
        <v/>
      </c>
      <c r="D294" t="s">
        <v>213</v>
      </c>
      <c r="E294" t="s">
        <v>656</v>
      </c>
    </row>
    <row r="295" spans="1:5">
      <c r="A295" s="51" t="s">
        <v>712</v>
      </c>
      <c r="B295" t="s">
        <v>713</v>
      </c>
      <c r="C295" t="str">
        <f>IF('スケジュール(事業計画期間)'!D11="","",'スケジュール(事業計画期間)'!D11)</f>
        <v/>
      </c>
      <c r="D295" t="s">
        <v>213</v>
      </c>
      <c r="E295" t="s">
        <v>656</v>
      </c>
    </row>
    <row r="296" spans="1:5">
      <c r="A296" s="51" t="s">
        <v>714</v>
      </c>
      <c r="B296" t="s">
        <v>715</v>
      </c>
      <c r="C296" t="str">
        <f>IF('スケジュール(事業計画期間)'!D12="","",'スケジュール(事業計画期間)'!D12)</f>
        <v/>
      </c>
      <c r="D296" t="s">
        <v>213</v>
      </c>
      <c r="E296" t="s">
        <v>656</v>
      </c>
    </row>
    <row r="297" spans="1:5">
      <c r="A297" s="51" t="s">
        <v>716</v>
      </c>
      <c r="B297" t="s">
        <v>717</v>
      </c>
      <c r="C297" t="str">
        <f>IF('スケジュール(事業計画期間)'!D13="","",'スケジュール(事業計画期間)'!D13)</f>
        <v/>
      </c>
      <c r="D297" t="s">
        <v>213</v>
      </c>
      <c r="E297" t="s">
        <v>656</v>
      </c>
    </row>
    <row r="298" spans="1:5">
      <c r="A298" s="51" t="s">
        <v>718</v>
      </c>
      <c r="B298" t="s">
        <v>719</v>
      </c>
      <c r="C298" t="str">
        <f>IF('スケジュール(事業計画期間)'!D14="","",'スケジュール(事業計画期間)'!D14)</f>
        <v/>
      </c>
      <c r="D298" t="s">
        <v>213</v>
      </c>
      <c r="E298" t="s">
        <v>656</v>
      </c>
    </row>
    <row r="299" spans="1:5">
      <c r="A299" s="51" t="s">
        <v>720</v>
      </c>
      <c r="B299" t="s">
        <v>721</v>
      </c>
      <c r="C299" t="str">
        <f>IF('スケジュール(事業計画期間)'!D15="","",'スケジュール(事業計画期間)'!D15)</f>
        <v/>
      </c>
      <c r="D299" t="s">
        <v>213</v>
      </c>
      <c r="E299" t="s">
        <v>656</v>
      </c>
    </row>
    <row r="300" spans="1:5">
      <c r="A300" s="51" t="s">
        <v>722</v>
      </c>
      <c r="B300" t="s">
        <v>723</v>
      </c>
      <c r="C300" t="str">
        <f>IF('スケジュール(事業計画期間)'!D16="","",'スケジュール(事業計画期間)'!D16)</f>
        <v/>
      </c>
      <c r="D300" s="109" t="s">
        <v>213</v>
      </c>
      <c r="E300" t="s">
        <v>656</v>
      </c>
    </row>
    <row r="301" spans="1:5">
      <c r="A301" s="51" t="s">
        <v>724</v>
      </c>
      <c r="B301" s="105" t="s">
        <v>725</v>
      </c>
      <c r="C301" t="s">
        <v>188</v>
      </c>
      <c r="D301" t="s">
        <v>189</v>
      </c>
      <c r="E301" t="s">
        <v>656</v>
      </c>
    </row>
    <row r="302" spans="1:5">
      <c r="A302" s="51" t="s">
        <v>726</v>
      </c>
      <c r="B302" s="105" t="s">
        <v>727</v>
      </c>
      <c r="C302" t="s">
        <v>188</v>
      </c>
      <c r="D302" t="s">
        <v>189</v>
      </c>
      <c r="E302" t="s">
        <v>656</v>
      </c>
    </row>
    <row r="303" spans="1:5">
      <c r="A303" s="51" t="s">
        <v>728</v>
      </c>
      <c r="B303" t="s">
        <v>729</v>
      </c>
      <c r="C303" t="str">
        <f>IF('スケジュール(事業計画期間)'!E4="","",'スケジュール(事業計画期間)'!E4)</f>
        <v/>
      </c>
      <c r="D303" t="s">
        <v>213</v>
      </c>
      <c r="E303" t="s">
        <v>656</v>
      </c>
    </row>
    <row r="304" spans="1:5">
      <c r="A304" s="51" t="s">
        <v>730</v>
      </c>
      <c r="B304" t="s">
        <v>731</v>
      </c>
      <c r="C304" t="str">
        <f>IF('スケジュール(事業計画期間)'!E5="","",'スケジュール(事業計画期間)'!E5)</f>
        <v/>
      </c>
      <c r="D304" t="s">
        <v>213</v>
      </c>
      <c r="E304" t="s">
        <v>656</v>
      </c>
    </row>
    <row r="305" spans="1:5">
      <c r="A305" s="51" t="s">
        <v>732</v>
      </c>
      <c r="B305" s="105" t="s">
        <v>187</v>
      </c>
      <c r="C305" t="s">
        <v>188</v>
      </c>
      <c r="D305" t="s">
        <v>189</v>
      </c>
      <c r="E305" t="s">
        <v>656</v>
      </c>
    </row>
    <row r="306" spans="1:5">
      <c r="A306" s="51" t="s">
        <v>733</v>
      </c>
      <c r="B306" t="s">
        <v>734</v>
      </c>
      <c r="C306" t="str">
        <f>IF('スケジュール(事業計画期間)'!E7="","",'スケジュール(事業計画期間)'!E7)</f>
        <v/>
      </c>
      <c r="D306" t="s">
        <v>213</v>
      </c>
      <c r="E306" t="s">
        <v>656</v>
      </c>
    </row>
    <row r="307" spans="1:5">
      <c r="A307" s="51" t="s">
        <v>735</v>
      </c>
      <c r="B307" t="s">
        <v>736</v>
      </c>
      <c r="C307" t="str">
        <f>IF('スケジュール(事業計画期間)'!E8="","",'スケジュール(事業計画期間)'!E8)</f>
        <v/>
      </c>
      <c r="D307" t="s">
        <v>213</v>
      </c>
      <c r="E307" t="s">
        <v>656</v>
      </c>
    </row>
    <row r="308" spans="1:5">
      <c r="A308" s="51" t="s">
        <v>737</v>
      </c>
      <c r="B308" t="s">
        <v>738</v>
      </c>
      <c r="C308" t="str">
        <f>IF('スケジュール(事業計画期間)'!E9="","",'スケジュール(事業計画期間)'!E9)</f>
        <v/>
      </c>
      <c r="D308" t="s">
        <v>213</v>
      </c>
      <c r="E308" t="s">
        <v>656</v>
      </c>
    </row>
    <row r="309" spans="1:5">
      <c r="A309" s="51" t="s">
        <v>739</v>
      </c>
      <c r="B309" t="s">
        <v>740</v>
      </c>
      <c r="C309" t="str">
        <f>IF('スケジュール(事業計画期間)'!E10="","",'スケジュール(事業計画期間)'!E10)</f>
        <v/>
      </c>
      <c r="D309" t="s">
        <v>213</v>
      </c>
      <c r="E309" t="s">
        <v>656</v>
      </c>
    </row>
    <row r="310" spans="1:5">
      <c r="A310" s="51" t="s">
        <v>741</v>
      </c>
      <c r="B310" t="s">
        <v>742</v>
      </c>
      <c r="C310" t="str">
        <f>IF('スケジュール(事業計画期間)'!E11="","",'スケジュール(事業計画期間)'!E11)</f>
        <v/>
      </c>
      <c r="D310" t="s">
        <v>213</v>
      </c>
      <c r="E310" t="s">
        <v>656</v>
      </c>
    </row>
    <row r="311" spans="1:5">
      <c r="A311" s="51" t="s">
        <v>743</v>
      </c>
      <c r="B311" t="s">
        <v>744</v>
      </c>
      <c r="C311" t="str">
        <f>IF('スケジュール(事業計画期間)'!E12="","",'スケジュール(事業計画期間)'!E12)</f>
        <v/>
      </c>
      <c r="D311" t="s">
        <v>213</v>
      </c>
      <c r="E311" t="s">
        <v>656</v>
      </c>
    </row>
    <row r="312" spans="1:5">
      <c r="A312" s="51" t="s">
        <v>745</v>
      </c>
      <c r="B312" t="s">
        <v>746</v>
      </c>
      <c r="C312" t="str">
        <f>IF('スケジュール(事業計画期間)'!E13="","",'スケジュール(事業計画期間)'!E13)</f>
        <v/>
      </c>
      <c r="D312" t="s">
        <v>213</v>
      </c>
      <c r="E312" t="s">
        <v>656</v>
      </c>
    </row>
    <row r="313" spans="1:5">
      <c r="A313" s="51" t="s">
        <v>747</v>
      </c>
      <c r="B313" t="s">
        <v>748</v>
      </c>
      <c r="C313" t="str">
        <f>IF('スケジュール(事業計画期間)'!E14="","",'スケジュール(事業計画期間)'!E14)</f>
        <v/>
      </c>
      <c r="D313" t="s">
        <v>213</v>
      </c>
      <c r="E313" t="s">
        <v>656</v>
      </c>
    </row>
    <row r="314" spans="1:5">
      <c r="A314" s="51" t="s">
        <v>749</v>
      </c>
      <c r="B314" t="s">
        <v>750</v>
      </c>
      <c r="C314" t="str">
        <f>IF('スケジュール(事業計画期間)'!E15="","",'スケジュール(事業計画期間)'!E15)</f>
        <v/>
      </c>
      <c r="D314" t="s">
        <v>213</v>
      </c>
      <c r="E314" t="s">
        <v>656</v>
      </c>
    </row>
    <row r="315" spans="1:5">
      <c r="A315" s="51" t="s">
        <v>751</v>
      </c>
      <c r="B315" t="s">
        <v>752</v>
      </c>
      <c r="C315" t="str">
        <f>IF('スケジュール(事業計画期間)'!E16="","",'スケジュール(事業計画期間)'!E16)</f>
        <v/>
      </c>
      <c r="D315" s="109" t="s">
        <v>213</v>
      </c>
      <c r="E315" t="s">
        <v>656</v>
      </c>
    </row>
    <row r="316" spans="1:5">
      <c r="A316" s="51" t="s">
        <v>753</v>
      </c>
      <c r="B316" s="105" t="s">
        <v>187</v>
      </c>
      <c r="C316" t="s">
        <v>188</v>
      </c>
      <c r="D316" t="s">
        <v>189</v>
      </c>
      <c r="E316" t="s">
        <v>656</v>
      </c>
    </row>
    <row r="317" spans="1:5">
      <c r="A317" s="51" t="s">
        <v>754</v>
      </c>
      <c r="B317" s="105" t="s">
        <v>755</v>
      </c>
      <c r="C317" t="s">
        <v>188</v>
      </c>
      <c r="D317" t="s">
        <v>189</v>
      </c>
      <c r="E317" t="s">
        <v>656</v>
      </c>
    </row>
    <row r="318" spans="1:5">
      <c r="A318" s="51" t="s">
        <v>756</v>
      </c>
      <c r="B318" t="s">
        <v>757</v>
      </c>
      <c r="C318" t="str">
        <f>IF('スケジュール(事業計画期間)'!F4="","",'スケジュール(事業計画期間)'!F4)</f>
        <v/>
      </c>
      <c r="D318" t="s">
        <v>213</v>
      </c>
      <c r="E318" t="s">
        <v>656</v>
      </c>
    </row>
    <row r="319" spans="1:5">
      <c r="A319" s="51" t="s">
        <v>758</v>
      </c>
      <c r="B319" t="s">
        <v>759</v>
      </c>
      <c r="C319" t="str">
        <f>IF('スケジュール(事業計画期間)'!F5="","",'スケジュール(事業計画期間)'!F5)</f>
        <v/>
      </c>
      <c r="D319" t="s">
        <v>213</v>
      </c>
      <c r="E319" t="s">
        <v>656</v>
      </c>
    </row>
    <row r="320" spans="1:5">
      <c r="A320" s="51" t="s">
        <v>760</v>
      </c>
      <c r="B320" s="105" t="s">
        <v>187</v>
      </c>
      <c r="C320" t="s">
        <v>188</v>
      </c>
      <c r="D320" t="s">
        <v>189</v>
      </c>
      <c r="E320" t="s">
        <v>656</v>
      </c>
    </row>
    <row r="321" spans="1:5">
      <c r="A321" s="51" t="s">
        <v>761</v>
      </c>
      <c r="B321" t="s">
        <v>762</v>
      </c>
      <c r="C321" t="str">
        <f>IF('スケジュール(事業計画期間)'!F7="","",'スケジュール(事業計画期間)'!F7)</f>
        <v/>
      </c>
      <c r="D321" t="s">
        <v>213</v>
      </c>
      <c r="E321" t="s">
        <v>656</v>
      </c>
    </row>
    <row r="322" spans="1:5">
      <c r="A322" s="51" t="s">
        <v>763</v>
      </c>
      <c r="B322" t="s">
        <v>764</v>
      </c>
      <c r="C322" t="str">
        <f>IF('スケジュール(事業計画期間)'!F8="","",'スケジュール(事業計画期間)'!F8)</f>
        <v/>
      </c>
      <c r="D322" t="s">
        <v>213</v>
      </c>
      <c r="E322" t="s">
        <v>656</v>
      </c>
    </row>
    <row r="323" spans="1:5">
      <c r="A323" s="51" t="s">
        <v>765</v>
      </c>
      <c r="B323" t="s">
        <v>766</v>
      </c>
      <c r="C323" t="str">
        <f>IF('スケジュール(事業計画期間)'!F9="","",'スケジュール(事業計画期間)'!F9)</f>
        <v/>
      </c>
      <c r="D323" t="s">
        <v>213</v>
      </c>
      <c r="E323" t="s">
        <v>656</v>
      </c>
    </row>
    <row r="324" spans="1:5">
      <c r="A324" s="51" t="s">
        <v>767</v>
      </c>
      <c r="B324" t="s">
        <v>768</v>
      </c>
      <c r="C324" t="str">
        <f>IF('スケジュール(事業計画期間)'!F10="","",'スケジュール(事業計画期間)'!F10)</f>
        <v/>
      </c>
      <c r="D324" t="s">
        <v>213</v>
      </c>
      <c r="E324" t="s">
        <v>656</v>
      </c>
    </row>
    <row r="325" spans="1:5">
      <c r="A325" s="51" t="s">
        <v>769</v>
      </c>
      <c r="B325" t="s">
        <v>770</v>
      </c>
      <c r="C325" t="str">
        <f>IF('スケジュール(事業計画期間)'!F11="","",'スケジュール(事業計画期間)'!F11)</f>
        <v/>
      </c>
      <c r="D325" t="s">
        <v>213</v>
      </c>
      <c r="E325" t="s">
        <v>656</v>
      </c>
    </row>
    <row r="326" spans="1:5">
      <c r="A326" s="51" t="s">
        <v>771</v>
      </c>
      <c r="B326" t="s">
        <v>772</v>
      </c>
      <c r="C326" t="str">
        <f>IF('スケジュール(事業計画期間)'!F12="","",'スケジュール(事業計画期間)'!F12)</f>
        <v/>
      </c>
      <c r="D326" t="s">
        <v>213</v>
      </c>
      <c r="E326" t="s">
        <v>656</v>
      </c>
    </row>
    <row r="327" spans="1:5">
      <c r="A327" s="51" t="s">
        <v>773</v>
      </c>
      <c r="B327" t="s">
        <v>774</v>
      </c>
      <c r="C327" t="str">
        <f>IF('スケジュール(事業計画期間)'!F13="","",'スケジュール(事業計画期間)'!F13)</f>
        <v/>
      </c>
      <c r="D327" t="s">
        <v>213</v>
      </c>
      <c r="E327" t="s">
        <v>656</v>
      </c>
    </row>
    <row r="328" spans="1:5">
      <c r="A328" s="51" t="s">
        <v>775</v>
      </c>
      <c r="B328" t="s">
        <v>776</v>
      </c>
      <c r="C328" t="str">
        <f>IF('スケジュール(事業計画期間)'!F14="","",'スケジュール(事業計画期間)'!F14)</f>
        <v/>
      </c>
      <c r="D328" t="s">
        <v>213</v>
      </c>
      <c r="E328" t="s">
        <v>656</v>
      </c>
    </row>
    <row r="329" spans="1:5">
      <c r="A329" s="51" t="s">
        <v>777</v>
      </c>
      <c r="B329" t="s">
        <v>778</v>
      </c>
      <c r="C329" t="str">
        <f>IF('スケジュール(事業計画期間)'!F15="","",'スケジュール(事業計画期間)'!F15)</f>
        <v/>
      </c>
      <c r="D329" t="s">
        <v>213</v>
      </c>
      <c r="E329" t="s">
        <v>656</v>
      </c>
    </row>
    <row r="330" spans="1:5">
      <c r="A330" s="51" t="s">
        <v>779</v>
      </c>
      <c r="B330" t="s">
        <v>780</v>
      </c>
      <c r="C330" t="str">
        <f>IF('スケジュール(事業計画期間)'!F16="","",'スケジュール(事業計画期間)'!F16)</f>
        <v/>
      </c>
      <c r="D330" s="109" t="s">
        <v>213</v>
      </c>
      <c r="E330" t="s">
        <v>656</v>
      </c>
    </row>
    <row r="331" spans="1:5">
      <c r="A331" s="51" t="s">
        <v>781</v>
      </c>
      <c r="B331" s="105" t="s">
        <v>187</v>
      </c>
      <c r="C331" t="s">
        <v>188</v>
      </c>
      <c r="D331" t="s">
        <v>189</v>
      </c>
      <c r="E331" t="s">
        <v>656</v>
      </c>
    </row>
    <row r="332" spans="1:5">
      <c r="A332" s="51" t="s">
        <v>782</v>
      </c>
      <c r="B332" s="105" t="s">
        <v>783</v>
      </c>
      <c r="C332" t="s">
        <v>188</v>
      </c>
      <c r="D332" t="s">
        <v>189</v>
      </c>
      <c r="E332" t="s">
        <v>656</v>
      </c>
    </row>
    <row r="333" spans="1:5">
      <c r="A333" s="51" t="s">
        <v>784</v>
      </c>
      <c r="B333" t="s">
        <v>785</v>
      </c>
      <c r="C333" t="str">
        <f>IF('スケジュール(事業計画期間)'!G4="","",'スケジュール(事業計画期間)'!G4)</f>
        <v/>
      </c>
      <c r="D333" t="s">
        <v>213</v>
      </c>
      <c r="E333" t="s">
        <v>656</v>
      </c>
    </row>
    <row r="334" spans="1:5">
      <c r="A334" s="51" t="s">
        <v>786</v>
      </c>
      <c r="B334" t="s">
        <v>787</v>
      </c>
      <c r="C334" t="str">
        <f>IF('スケジュール(事業計画期間)'!G5="","",'スケジュール(事業計画期間)'!G5)</f>
        <v/>
      </c>
      <c r="D334" t="s">
        <v>213</v>
      </c>
      <c r="E334" t="s">
        <v>656</v>
      </c>
    </row>
    <row r="335" spans="1:5">
      <c r="A335" s="51" t="s">
        <v>788</v>
      </c>
      <c r="B335" s="105" t="s">
        <v>187</v>
      </c>
      <c r="C335" t="s">
        <v>188</v>
      </c>
      <c r="D335" t="s">
        <v>189</v>
      </c>
      <c r="E335" t="s">
        <v>656</v>
      </c>
    </row>
    <row r="336" spans="1:5">
      <c r="A336" s="51" t="s">
        <v>789</v>
      </c>
      <c r="B336" t="s">
        <v>790</v>
      </c>
      <c r="C336" t="str">
        <f>IF('スケジュール(事業計画期間)'!G7="","",'スケジュール(事業計画期間)'!G7)</f>
        <v/>
      </c>
      <c r="D336" t="s">
        <v>213</v>
      </c>
      <c r="E336" t="s">
        <v>656</v>
      </c>
    </row>
    <row r="337" spans="1:5">
      <c r="A337" s="51" t="s">
        <v>791</v>
      </c>
      <c r="B337" t="s">
        <v>792</v>
      </c>
      <c r="C337" t="str">
        <f>IF('スケジュール(事業計画期間)'!G8="","",'スケジュール(事業計画期間)'!G8)</f>
        <v/>
      </c>
      <c r="D337" t="s">
        <v>213</v>
      </c>
      <c r="E337" t="s">
        <v>656</v>
      </c>
    </row>
    <row r="338" spans="1:5">
      <c r="A338" s="51" t="s">
        <v>793</v>
      </c>
      <c r="B338" t="s">
        <v>794</v>
      </c>
      <c r="C338" t="str">
        <f>IF('スケジュール(事業計画期間)'!G9="","",'スケジュール(事業計画期間)'!G9)</f>
        <v/>
      </c>
      <c r="D338" t="s">
        <v>213</v>
      </c>
      <c r="E338" t="s">
        <v>656</v>
      </c>
    </row>
    <row r="339" spans="1:5">
      <c r="A339" s="51" t="s">
        <v>795</v>
      </c>
      <c r="B339" t="s">
        <v>796</v>
      </c>
      <c r="C339" t="str">
        <f>IF('スケジュール(事業計画期間)'!G10="","",'スケジュール(事業計画期間)'!G10)</f>
        <v/>
      </c>
      <c r="D339" t="s">
        <v>213</v>
      </c>
      <c r="E339" t="s">
        <v>656</v>
      </c>
    </row>
    <row r="340" spans="1:5">
      <c r="A340" s="51" t="s">
        <v>797</v>
      </c>
      <c r="B340" t="s">
        <v>798</v>
      </c>
      <c r="C340" t="str">
        <f>IF('スケジュール(事業計画期間)'!G11="","",'スケジュール(事業計画期間)'!G11)</f>
        <v/>
      </c>
      <c r="D340" t="s">
        <v>213</v>
      </c>
      <c r="E340" t="s">
        <v>656</v>
      </c>
    </row>
    <row r="341" spans="1:5">
      <c r="A341" s="51" t="s">
        <v>799</v>
      </c>
      <c r="B341" t="s">
        <v>800</v>
      </c>
      <c r="C341" t="str">
        <f>IF('スケジュール(事業計画期間)'!G12="","",'スケジュール(事業計画期間)'!G12)</f>
        <v/>
      </c>
      <c r="D341" t="s">
        <v>213</v>
      </c>
      <c r="E341" t="s">
        <v>656</v>
      </c>
    </row>
    <row r="342" spans="1:5">
      <c r="A342" s="51" t="s">
        <v>801</v>
      </c>
      <c r="B342" t="s">
        <v>802</v>
      </c>
      <c r="C342" t="str">
        <f>IF('スケジュール(事業計画期間)'!G13="","",'スケジュール(事業計画期間)'!G13)</f>
        <v/>
      </c>
      <c r="D342" t="s">
        <v>213</v>
      </c>
      <c r="E342" t="s">
        <v>656</v>
      </c>
    </row>
    <row r="343" spans="1:5">
      <c r="A343" s="51" t="s">
        <v>803</v>
      </c>
      <c r="B343" t="s">
        <v>804</v>
      </c>
      <c r="C343" t="str">
        <f>IF('スケジュール(事業計画期間)'!G14="","",'スケジュール(事業計画期間)'!G14)</f>
        <v/>
      </c>
      <c r="D343" t="s">
        <v>213</v>
      </c>
      <c r="E343" t="s">
        <v>656</v>
      </c>
    </row>
    <row r="344" spans="1:5">
      <c r="A344" s="51" t="s">
        <v>805</v>
      </c>
      <c r="B344" t="s">
        <v>806</v>
      </c>
      <c r="C344" t="str">
        <f>IF('スケジュール(事業計画期間)'!G15="","",'スケジュール(事業計画期間)'!G15)</f>
        <v/>
      </c>
      <c r="D344" t="s">
        <v>213</v>
      </c>
      <c r="E344" t="s">
        <v>656</v>
      </c>
    </row>
    <row r="345" spans="1:5">
      <c r="A345" t="s">
        <v>807</v>
      </c>
      <c r="B345" t="s">
        <v>808</v>
      </c>
      <c r="C345" t="str">
        <f>IF('スケジュール(事業計画期間)'!G16="","",'スケジュール(事業計画期間)'!G16)</f>
        <v/>
      </c>
      <c r="D345" s="109" t="s">
        <v>213</v>
      </c>
      <c r="E345" t="s">
        <v>656</v>
      </c>
    </row>
    <row r="346" spans="1:5">
      <c r="A346" t="s">
        <v>809</v>
      </c>
      <c r="B346" s="105" t="s">
        <v>187</v>
      </c>
      <c r="C346" t="s">
        <v>188</v>
      </c>
      <c r="D346" t="s">
        <v>189</v>
      </c>
      <c r="E346" t="s">
        <v>656</v>
      </c>
    </row>
    <row r="347" spans="1:5">
      <c r="A347" t="s">
        <v>810</v>
      </c>
      <c r="B347" s="105" t="s">
        <v>811</v>
      </c>
      <c r="C347" t="s">
        <v>188</v>
      </c>
      <c r="D347" t="s">
        <v>189</v>
      </c>
      <c r="E347" t="s">
        <v>656</v>
      </c>
    </row>
    <row r="348" spans="1:5">
      <c r="A348" t="s">
        <v>812</v>
      </c>
      <c r="B348" t="s">
        <v>813</v>
      </c>
      <c r="C348" t="str">
        <f>IF('スケジュール(事業計画期間)'!H4="","",'スケジュール(事業計画期間)'!H4)</f>
        <v/>
      </c>
      <c r="D348" t="s">
        <v>213</v>
      </c>
      <c r="E348" t="s">
        <v>656</v>
      </c>
    </row>
    <row r="349" spans="1:5">
      <c r="A349" t="s">
        <v>814</v>
      </c>
      <c r="B349" t="s">
        <v>815</v>
      </c>
      <c r="C349" t="str">
        <f>IF('スケジュール(事業計画期間)'!H5="","",'スケジュール(事業計画期間)'!H5)</f>
        <v/>
      </c>
      <c r="D349" t="s">
        <v>213</v>
      </c>
      <c r="E349" t="s">
        <v>656</v>
      </c>
    </row>
    <row r="350" spans="1:5">
      <c r="A350" t="s">
        <v>816</v>
      </c>
      <c r="B350" s="105" t="s">
        <v>187</v>
      </c>
      <c r="C350" t="s">
        <v>188</v>
      </c>
      <c r="D350" t="s">
        <v>189</v>
      </c>
      <c r="E350" t="s">
        <v>656</v>
      </c>
    </row>
    <row r="351" spans="1:5">
      <c r="A351" t="s">
        <v>817</v>
      </c>
      <c r="B351" t="s">
        <v>818</v>
      </c>
      <c r="C351" t="str">
        <f>IF('スケジュール(事業計画期間)'!H7="","",'スケジュール(事業計画期間)'!H7)</f>
        <v/>
      </c>
      <c r="D351" t="s">
        <v>213</v>
      </c>
      <c r="E351" t="s">
        <v>656</v>
      </c>
    </row>
    <row r="352" spans="1:5">
      <c r="A352" t="s">
        <v>819</v>
      </c>
      <c r="B352" t="s">
        <v>820</v>
      </c>
      <c r="C352" t="str">
        <f>IF('スケジュール(事業計画期間)'!H8="","",'スケジュール(事業計画期間)'!H8)</f>
        <v/>
      </c>
      <c r="D352" t="s">
        <v>213</v>
      </c>
      <c r="E352" t="s">
        <v>656</v>
      </c>
    </row>
    <row r="353" spans="1:5">
      <c r="A353" t="s">
        <v>821</v>
      </c>
      <c r="B353" t="s">
        <v>822</v>
      </c>
      <c r="C353" t="str">
        <f>IF('スケジュール(事業計画期間)'!H9="","",'スケジュール(事業計画期間)'!H9)</f>
        <v/>
      </c>
      <c r="D353" t="s">
        <v>213</v>
      </c>
      <c r="E353" t="s">
        <v>656</v>
      </c>
    </row>
    <row r="354" spans="1:5">
      <c r="A354" t="s">
        <v>823</v>
      </c>
      <c r="B354" t="s">
        <v>824</v>
      </c>
      <c r="C354" t="str">
        <f>IF('スケジュール(事業計画期間)'!H10="","",'スケジュール(事業計画期間)'!H10)</f>
        <v/>
      </c>
      <c r="D354" t="s">
        <v>213</v>
      </c>
      <c r="E354" t="s">
        <v>656</v>
      </c>
    </row>
    <row r="355" spans="1:5">
      <c r="A355" t="s">
        <v>825</v>
      </c>
      <c r="B355" t="s">
        <v>826</v>
      </c>
      <c r="C355" t="str">
        <f>IF('スケジュール(事業計画期間)'!H11="","",'スケジュール(事業計画期間)'!H11)</f>
        <v/>
      </c>
      <c r="D355" t="s">
        <v>213</v>
      </c>
      <c r="E355" t="s">
        <v>656</v>
      </c>
    </row>
    <row r="356" spans="1:5">
      <c r="A356" t="s">
        <v>827</v>
      </c>
      <c r="B356" t="s">
        <v>828</v>
      </c>
      <c r="C356" t="str">
        <f>IF('スケジュール(事業計画期間)'!H12="","",'スケジュール(事業計画期間)'!H12)</f>
        <v/>
      </c>
      <c r="D356" t="s">
        <v>213</v>
      </c>
      <c r="E356" t="s">
        <v>656</v>
      </c>
    </row>
    <row r="357" spans="1:5">
      <c r="A357" t="s">
        <v>829</v>
      </c>
      <c r="B357" t="s">
        <v>830</v>
      </c>
      <c r="C357" t="str">
        <f>IF('スケジュール(事業計画期間)'!H13="","",'スケジュール(事業計画期間)'!H13)</f>
        <v/>
      </c>
      <c r="D357" t="s">
        <v>213</v>
      </c>
      <c r="E357" t="s">
        <v>656</v>
      </c>
    </row>
    <row r="358" spans="1:5">
      <c r="A358" t="s">
        <v>831</v>
      </c>
      <c r="B358" t="s">
        <v>832</v>
      </c>
      <c r="C358" t="str">
        <f>IF('スケジュール(事業計画期間)'!H14="","",'スケジュール(事業計画期間)'!H14)</f>
        <v/>
      </c>
      <c r="D358" t="s">
        <v>213</v>
      </c>
      <c r="E358" t="s">
        <v>656</v>
      </c>
    </row>
    <row r="359" spans="1:5">
      <c r="A359" t="s">
        <v>833</v>
      </c>
      <c r="B359" t="s">
        <v>834</v>
      </c>
      <c r="C359" t="str">
        <f>IF('スケジュール(事業計画期間)'!H15="","",'スケジュール(事業計画期間)'!H15)</f>
        <v/>
      </c>
      <c r="D359" t="s">
        <v>213</v>
      </c>
      <c r="E359" t="s">
        <v>656</v>
      </c>
    </row>
    <row r="360" spans="1:5">
      <c r="A360" t="s">
        <v>835</v>
      </c>
      <c r="B360" t="s">
        <v>836</v>
      </c>
      <c r="C360" t="str">
        <f>IF('スケジュール(事業計画期間)'!H16="","",'スケジュール(事業計画期間)'!H16)</f>
        <v/>
      </c>
      <c r="D360" s="109" t="s">
        <v>213</v>
      </c>
      <c r="E360" t="s">
        <v>656</v>
      </c>
    </row>
    <row r="361" spans="1:5">
      <c r="A361" t="s">
        <v>837</v>
      </c>
      <c r="B361" s="105" t="s">
        <v>187</v>
      </c>
      <c r="C361" t="s">
        <v>188</v>
      </c>
      <c r="D361" t="s">
        <v>189</v>
      </c>
      <c r="E361" t="s">
        <v>656</v>
      </c>
    </row>
    <row r="362" spans="1:5">
      <c r="A362" t="s">
        <v>838</v>
      </c>
      <c r="B362" s="105" t="s">
        <v>839</v>
      </c>
      <c r="C362" t="s">
        <v>188</v>
      </c>
      <c r="D362" t="s">
        <v>189</v>
      </c>
      <c r="E362" t="s">
        <v>656</v>
      </c>
    </row>
    <row r="363" spans="1:5">
      <c r="A363" t="s">
        <v>840</v>
      </c>
      <c r="B363" t="s">
        <v>841</v>
      </c>
      <c r="C363" t="str">
        <f>IF('スケジュール(事業計画期間)'!I4="","",'スケジュール(事業計画期間)'!I4)</f>
        <v/>
      </c>
      <c r="D363" t="s">
        <v>213</v>
      </c>
      <c r="E363" t="s">
        <v>656</v>
      </c>
    </row>
    <row r="364" spans="1:5">
      <c r="A364" t="s">
        <v>842</v>
      </c>
      <c r="B364" t="s">
        <v>843</v>
      </c>
      <c r="C364" t="str">
        <f>IF('スケジュール(事業計画期間)'!I5="","",'スケジュール(事業計画期間)'!I5)</f>
        <v/>
      </c>
      <c r="D364" t="s">
        <v>213</v>
      </c>
      <c r="E364" t="s">
        <v>656</v>
      </c>
    </row>
    <row r="365" spans="1:5">
      <c r="A365" t="s">
        <v>844</v>
      </c>
      <c r="B365" s="105" t="s">
        <v>187</v>
      </c>
      <c r="C365" t="s">
        <v>188</v>
      </c>
      <c r="D365" t="s">
        <v>189</v>
      </c>
      <c r="E365" t="s">
        <v>656</v>
      </c>
    </row>
    <row r="366" spans="1:5">
      <c r="A366" t="s">
        <v>845</v>
      </c>
      <c r="B366" t="s">
        <v>846</v>
      </c>
      <c r="C366" t="str">
        <f>IF('スケジュール(事業計画期間)'!I7="","",'スケジュール(事業計画期間)'!I7)</f>
        <v/>
      </c>
      <c r="D366" t="s">
        <v>213</v>
      </c>
      <c r="E366" t="s">
        <v>656</v>
      </c>
    </row>
    <row r="367" spans="1:5">
      <c r="A367" t="s">
        <v>847</v>
      </c>
      <c r="B367" t="s">
        <v>848</v>
      </c>
      <c r="C367" t="str">
        <f>IF('スケジュール(事業計画期間)'!I8="","",'スケジュール(事業計画期間)'!I8)</f>
        <v/>
      </c>
      <c r="D367" t="s">
        <v>213</v>
      </c>
      <c r="E367" t="s">
        <v>656</v>
      </c>
    </row>
    <row r="368" spans="1:5">
      <c r="A368" t="s">
        <v>849</v>
      </c>
      <c r="B368" t="s">
        <v>850</v>
      </c>
      <c r="C368" t="str">
        <f>IF('スケジュール(事業計画期間)'!I9="","",'スケジュール(事業計画期間)'!I9)</f>
        <v/>
      </c>
      <c r="D368" t="s">
        <v>213</v>
      </c>
      <c r="E368" t="s">
        <v>656</v>
      </c>
    </row>
    <row r="369" spans="1:5">
      <c r="A369" t="s">
        <v>851</v>
      </c>
      <c r="B369" t="s">
        <v>852</v>
      </c>
      <c r="C369" t="str">
        <f>IF('スケジュール(事業計画期間)'!I10="","",'スケジュール(事業計画期間)'!I10)</f>
        <v/>
      </c>
      <c r="D369" t="s">
        <v>213</v>
      </c>
      <c r="E369" t="s">
        <v>656</v>
      </c>
    </row>
    <row r="370" spans="1:5">
      <c r="A370" t="s">
        <v>853</v>
      </c>
      <c r="B370" t="s">
        <v>854</v>
      </c>
      <c r="C370" t="str">
        <f>IF('スケジュール(事業計画期間)'!I11="","",'スケジュール(事業計画期間)'!I11)</f>
        <v/>
      </c>
      <c r="D370" t="s">
        <v>213</v>
      </c>
      <c r="E370" t="s">
        <v>656</v>
      </c>
    </row>
    <row r="371" spans="1:5">
      <c r="A371" t="s">
        <v>855</v>
      </c>
      <c r="B371" t="s">
        <v>856</v>
      </c>
      <c r="C371" t="str">
        <f>IF('スケジュール(事業計画期間)'!I12="","",'スケジュール(事業計画期間)'!I12)</f>
        <v/>
      </c>
      <c r="D371" t="s">
        <v>213</v>
      </c>
      <c r="E371" t="s">
        <v>656</v>
      </c>
    </row>
    <row r="372" spans="1:5">
      <c r="A372" t="s">
        <v>857</v>
      </c>
      <c r="B372" t="s">
        <v>858</v>
      </c>
      <c r="C372" t="str">
        <f>IF('スケジュール(事業計画期間)'!I13="","",'スケジュール(事業計画期間)'!I13)</f>
        <v/>
      </c>
      <c r="D372" t="s">
        <v>213</v>
      </c>
      <c r="E372" t="s">
        <v>656</v>
      </c>
    </row>
    <row r="373" spans="1:5">
      <c r="A373" t="s">
        <v>859</v>
      </c>
      <c r="B373" t="s">
        <v>860</v>
      </c>
      <c r="C373" t="str">
        <f>IF('スケジュール(事業計画期間)'!I14="","",'スケジュール(事業計画期間)'!I14)</f>
        <v/>
      </c>
      <c r="D373" t="s">
        <v>213</v>
      </c>
      <c r="E373" t="s">
        <v>656</v>
      </c>
    </row>
    <row r="374" spans="1:5">
      <c r="A374" t="s">
        <v>861</v>
      </c>
      <c r="B374" t="s">
        <v>862</v>
      </c>
      <c r="C374" t="str">
        <f>IF('スケジュール(事業計画期間)'!I15="","",'スケジュール(事業計画期間)'!I15)</f>
        <v/>
      </c>
      <c r="D374" t="s">
        <v>213</v>
      </c>
      <c r="E374" t="s">
        <v>656</v>
      </c>
    </row>
    <row r="375" spans="1:5">
      <c r="A375" t="s">
        <v>863</v>
      </c>
      <c r="B375" t="s">
        <v>864</v>
      </c>
      <c r="C375" t="str">
        <f>IF('スケジュール(事業計画期間)'!I16="","",'スケジュール(事業計画期間)'!I16)</f>
        <v/>
      </c>
      <c r="D375" t="s">
        <v>213</v>
      </c>
      <c r="E375" t="s">
        <v>656</v>
      </c>
    </row>
  </sheetData>
  <autoFilter ref="A1:E375" xr:uid="{AC0F069C-10BC-4D2B-B40E-3BB17D66DB42}"/>
  <phoneticPr fontId="2"/>
  <conditionalFormatting sqref="C2:C375">
    <cfRule type="expression" dxfId="0" priority="1">
      <formula>$D2="Label"</formula>
    </cfRule>
  </conditionalFormatting>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0A852B-8431-448D-BFE5-F9187A0052DC}">
  <sheetPr>
    <tabColor theme="1" tint="0.499984740745262"/>
  </sheetPr>
  <dimension ref="A1:C13"/>
  <sheetViews>
    <sheetView showGridLines="0" workbookViewId="0">
      <selection activeCell="D21" sqref="D21"/>
    </sheetView>
  </sheetViews>
  <sheetFormatPr defaultColWidth="8.77734375" defaultRowHeight="15.75"/>
  <cols>
    <col min="1" max="1" width="20.21875" style="21" bestFit="1" customWidth="1"/>
    <col min="2" max="16384" width="8.77734375" style="21"/>
  </cols>
  <sheetData>
    <row r="1" spans="1:3" ht="16.5" thickBot="1">
      <c r="A1" s="92" t="s">
        <v>865</v>
      </c>
      <c r="B1" s="29" t="s">
        <v>91</v>
      </c>
      <c r="C1" s="29" t="s">
        <v>866</v>
      </c>
    </row>
    <row r="2" spans="1:3" ht="16.5" thickTop="1">
      <c r="A2" s="21" t="s">
        <v>867</v>
      </c>
      <c r="B2" s="21">
        <v>2027</v>
      </c>
      <c r="C2" s="21">
        <v>1</v>
      </c>
    </row>
    <row r="3" spans="1:3">
      <c r="A3" s="21" t="s">
        <v>868</v>
      </c>
      <c r="B3" s="21">
        <v>2028</v>
      </c>
      <c r="C3" s="21">
        <v>2</v>
      </c>
    </row>
    <row r="4" spans="1:3">
      <c r="A4" s="21" t="s">
        <v>869</v>
      </c>
      <c r="B4" s="21">
        <v>2029</v>
      </c>
      <c r="C4" s="21">
        <v>3</v>
      </c>
    </row>
    <row r="5" spans="1:3">
      <c r="B5" s="21">
        <v>2030</v>
      </c>
      <c r="C5" s="21">
        <v>4</v>
      </c>
    </row>
    <row r="6" spans="1:3">
      <c r="B6" s="21">
        <v>2031</v>
      </c>
      <c r="C6" s="21">
        <v>5</v>
      </c>
    </row>
    <row r="7" spans="1:3">
      <c r="C7" s="21">
        <v>6</v>
      </c>
    </row>
    <row r="8" spans="1:3">
      <c r="C8" s="21">
        <v>7</v>
      </c>
    </row>
    <row r="9" spans="1:3">
      <c r="C9" s="21">
        <v>8</v>
      </c>
    </row>
    <row r="10" spans="1:3">
      <c r="C10" s="21">
        <v>9</v>
      </c>
    </row>
    <row r="11" spans="1:3">
      <c r="C11" s="21">
        <v>10</v>
      </c>
    </row>
    <row r="12" spans="1:3">
      <c r="C12" s="21">
        <v>11</v>
      </c>
    </row>
    <row r="13" spans="1:3">
      <c r="C13" s="21">
        <v>12</v>
      </c>
    </row>
  </sheetData>
  <phoneticPr fontId="2"/>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0F069C-10BC-4D2B-B40E-3BB17D66DB42}">
  <sheetPr>
    <tabColor theme="1" tint="0.499984740745262"/>
  </sheetPr>
  <dimension ref="A1:G332"/>
  <sheetViews>
    <sheetView workbookViewId="0">
      <selection activeCell="B29" sqref="B29"/>
    </sheetView>
  </sheetViews>
  <sheetFormatPr defaultRowHeight="15.75"/>
  <cols>
    <col min="1" max="1" width="13" customWidth="1"/>
    <col min="2" max="2" width="15.44140625" customWidth="1"/>
    <col min="3" max="3" width="23.44140625" customWidth="1"/>
    <col min="4" max="4" width="23.33203125" customWidth="1"/>
    <col min="5" max="5" width="12.5546875" customWidth="1"/>
  </cols>
  <sheetData>
    <row r="1" spans="1:7">
      <c r="A1" s="51" t="s">
        <v>870</v>
      </c>
      <c r="B1" t="str">
        <f>IF('スケジュール(事業計画期間)'!C4="", "", 'スケジュール(事業計画期間)'!C4)</f>
        <v/>
      </c>
      <c r="C1" t="s">
        <v>656</v>
      </c>
      <c r="D1" t="s">
        <v>656</v>
      </c>
      <c r="E1" s="51"/>
      <c r="F1" t="str">
        <f>'スケジュール(補助事業実施期間)'!T4</f>
        <v>NG</v>
      </c>
      <c r="G1" t="e">
        <f>はじめに!#REF!</f>
        <v>#REF!</v>
      </c>
    </row>
    <row r="2" spans="1:7">
      <c r="A2" s="51" t="s">
        <v>871</v>
      </c>
      <c r="B2" t="str">
        <f>IF('スケジュール(事業計画期間)'!C5="", "", 'スケジュール(事業計画期間)'!C5)</f>
        <v/>
      </c>
      <c r="C2" t="s">
        <v>656</v>
      </c>
      <c r="D2" t="s">
        <v>190</v>
      </c>
      <c r="E2" s="51"/>
      <c r="F2" t="str">
        <f>'スケジュール(事業計画期間)'!K3</f>
        <v>NG</v>
      </c>
    </row>
    <row r="3" spans="1:7">
      <c r="A3" s="51" t="s">
        <v>872</v>
      </c>
      <c r="B3" t="str">
        <f>IF('スケジュール(事業計画期間)'!C6="", "", 'スケジュール(事業計画期間)'!C6)</f>
        <v>実施内容</v>
      </c>
      <c r="C3" t="s">
        <v>656</v>
      </c>
    </row>
    <row r="4" spans="1:7">
      <c r="A4" s="51" t="s">
        <v>873</v>
      </c>
      <c r="B4" t="str">
        <f>IF('スケジュール(事業計画期間)'!C7="", "", 'スケジュール(事業計画期間)'!C7)</f>
        <v/>
      </c>
      <c r="C4" t="s">
        <v>656</v>
      </c>
    </row>
    <row r="5" spans="1:7">
      <c r="A5" s="51" t="s">
        <v>874</v>
      </c>
      <c r="B5" t="str">
        <f>IF('スケジュール(事業計画期間)'!C8="", "", 'スケジュール(事業計画期間)'!C8)</f>
        <v/>
      </c>
      <c r="C5" t="s">
        <v>656</v>
      </c>
    </row>
    <row r="6" spans="1:7">
      <c r="A6" s="51" t="s">
        <v>875</v>
      </c>
      <c r="B6" t="str">
        <f>IF('スケジュール(事業計画期間)'!C9="", "", 'スケジュール(事業計画期間)'!C9)</f>
        <v/>
      </c>
      <c r="C6" t="s">
        <v>656</v>
      </c>
    </row>
    <row r="7" spans="1:7">
      <c r="A7" s="51" t="s">
        <v>876</v>
      </c>
      <c r="B7" t="str">
        <f>IF('スケジュール(事業計画期間)'!C10="", "", 'スケジュール(事業計画期間)'!C10)</f>
        <v/>
      </c>
      <c r="C7" t="s">
        <v>656</v>
      </c>
    </row>
    <row r="8" spans="1:7">
      <c r="A8" s="51" t="s">
        <v>877</v>
      </c>
      <c r="B8" t="str">
        <f>IF('スケジュール(事業計画期間)'!C11="", "", 'スケジュール(事業計画期間)'!C11)</f>
        <v/>
      </c>
      <c r="C8" t="s">
        <v>656</v>
      </c>
    </row>
    <row r="9" spans="1:7">
      <c r="A9" s="51" t="s">
        <v>878</v>
      </c>
      <c r="B9" t="str">
        <f>IF('スケジュール(事業計画期間)'!C12="", "", 'スケジュール(事業計画期間)'!C12)</f>
        <v/>
      </c>
      <c r="C9" t="s">
        <v>656</v>
      </c>
    </row>
    <row r="10" spans="1:7">
      <c r="A10" s="51" t="s">
        <v>879</v>
      </c>
      <c r="B10" t="str">
        <f>IF('スケジュール(事業計画期間)'!C13="", "", 'スケジュール(事業計画期間)'!C13)</f>
        <v/>
      </c>
      <c r="C10" t="s">
        <v>656</v>
      </c>
    </row>
    <row r="11" spans="1:7">
      <c r="A11" s="51" t="s">
        <v>880</v>
      </c>
      <c r="B11" t="str">
        <f>IF('スケジュール(事業計画期間)'!C14="", "", 'スケジュール(事業計画期間)'!C14)</f>
        <v/>
      </c>
      <c r="C11" t="s">
        <v>656</v>
      </c>
    </row>
    <row r="12" spans="1:7">
      <c r="A12" s="51" t="s">
        <v>881</v>
      </c>
      <c r="B12" t="str">
        <f>IF('スケジュール(事業計画期間)'!C15="", "", 'スケジュール(事業計画期間)'!C15)</f>
        <v/>
      </c>
      <c r="C12" t="s">
        <v>656</v>
      </c>
    </row>
    <row r="13" spans="1:7">
      <c r="A13" s="51" t="s">
        <v>882</v>
      </c>
      <c r="B13" t="str">
        <f>IF('スケジュール(事業計画期間)'!C16="", "", 'スケジュール(事業計画期間)'!C16)</f>
        <v/>
      </c>
      <c r="C13" t="s">
        <v>656</v>
      </c>
    </row>
    <row r="14" spans="1:7">
      <c r="A14" s="51" t="s">
        <v>883</v>
      </c>
      <c r="B14" t="str">
        <f>IF('スケジュール(事業計画期間)'!D4="", "", 'スケジュール(事業計画期間)'!D4)</f>
        <v>年度</v>
      </c>
      <c r="C14" t="s">
        <v>656</v>
      </c>
    </row>
    <row r="15" spans="1:7">
      <c r="A15" s="51" t="s">
        <v>884</v>
      </c>
      <c r="B15" t="str">
        <f>IF('スケジュール(事業計画期間)'!D5="", "", 'スケジュール(事業計画期間)'!D5)</f>
        <v>マイルストーン</v>
      </c>
      <c r="C15" t="s">
        <v>656</v>
      </c>
    </row>
    <row r="16" spans="1:7">
      <c r="A16" s="51" t="s">
        <v>885</v>
      </c>
      <c r="B16" t="str">
        <f>IF('スケジュール(事業計画期間)'!D6="", "", 'スケジュール(事業計画期間)'!D6)</f>
        <v>担当者</v>
      </c>
      <c r="C16" t="s">
        <v>656</v>
      </c>
    </row>
    <row r="17" spans="1:3">
      <c r="A17" s="51" t="s">
        <v>886</v>
      </c>
      <c r="B17" t="str">
        <f>IF('スケジュール(事業計画期間)'!D7="", "", 'スケジュール(事業計画期間)'!D7)</f>
        <v/>
      </c>
      <c r="C17" t="s">
        <v>656</v>
      </c>
    </row>
    <row r="18" spans="1:3">
      <c r="A18" s="51" t="s">
        <v>887</v>
      </c>
      <c r="B18" t="str">
        <f>IF('スケジュール(事業計画期間)'!D8="", "", 'スケジュール(事業計画期間)'!D8)</f>
        <v/>
      </c>
      <c r="C18" t="s">
        <v>656</v>
      </c>
    </row>
    <row r="19" spans="1:3">
      <c r="A19" s="51" t="s">
        <v>888</v>
      </c>
      <c r="B19" t="str">
        <f>IF('スケジュール(事業計画期間)'!D9="", "", 'スケジュール(事業計画期間)'!D9)</f>
        <v/>
      </c>
      <c r="C19" t="s">
        <v>656</v>
      </c>
    </row>
    <row r="20" spans="1:3">
      <c r="A20" s="51" t="s">
        <v>889</v>
      </c>
      <c r="B20" t="str">
        <f>IF('スケジュール(事業計画期間)'!D10="", "", 'スケジュール(事業計画期間)'!D10)</f>
        <v/>
      </c>
      <c r="C20" t="s">
        <v>656</v>
      </c>
    </row>
    <row r="21" spans="1:3">
      <c r="A21" s="51" t="s">
        <v>890</v>
      </c>
      <c r="B21" t="str">
        <f>IF('スケジュール(事業計画期間)'!D11="", "", 'スケジュール(事業計画期間)'!D11)</f>
        <v/>
      </c>
      <c r="C21" t="s">
        <v>656</v>
      </c>
    </row>
    <row r="22" spans="1:3">
      <c r="A22" s="51" t="s">
        <v>891</v>
      </c>
      <c r="B22" t="str">
        <f>IF('スケジュール(事業計画期間)'!D12="", "", 'スケジュール(事業計画期間)'!D12)</f>
        <v/>
      </c>
      <c r="C22" t="s">
        <v>656</v>
      </c>
    </row>
    <row r="23" spans="1:3">
      <c r="A23" s="51" t="s">
        <v>892</v>
      </c>
      <c r="B23" t="str">
        <f>IF('スケジュール(事業計画期間)'!D13="", "", 'スケジュール(事業計画期間)'!D13)</f>
        <v/>
      </c>
      <c r="C23" t="s">
        <v>656</v>
      </c>
    </row>
    <row r="24" spans="1:3">
      <c r="A24" s="51" t="s">
        <v>893</v>
      </c>
      <c r="B24" t="str">
        <f>IF('スケジュール(事業計画期間)'!D14="", "", 'スケジュール(事業計画期間)'!D14)</f>
        <v/>
      </c>
      <c r="C24" t="s">
        <v>656</v>
      </c>
    </row>
    <row r="25" spans="1:3">
      <c r="A25" s="51" t="s">
        <v>894</v>
      </c>
      <c r="B25" t="str">
        <f>IF('スケジュール(事業計画期間)'!D15="", "", 'スケジュール(事業計画期間)'!D15)</f>
        <v/>
      </c>
      <c r="C25" t="s">
        <v>656</v>
      </c>
    </row>
    <row r="26" spans="1:3">
      <c r="A26" s="51" t="s">
        <v>895</v>
      </c>
      <c r="B26" t="str">
        <f>IF('スケジュール(事業計画期間)'!D16="", "", 'スケジュール(事業計画期間)'!D16)</f>
        <v/>
      </c>
      <c r="C26" t="s">
        <v>656</v>
      </c>
    </row>
    <row r="27" spans="1:3">
      <c r="A27" s="51" t="s">
        <v>896</v>
      </c>
      <c r="B27" t="str">
        <f>IF('スケジュール(事業計画期間)'!E4="", "", 'スケジュール(事業計画期間)'!E4)</f>
        <v/>
      </c>
      <c r="C27" t="s">
        <v>656</v>
      </c>
    </row>
    <row r="28" spans="1:3">
      <c r="A28" s="51" t="s">
        <v>897</v>
      </c>
      <c r="B28" t="str">
        <f>IF('スケジュール(事業計画期間)'!E5="", "", 'スケジュール(事業計画期間)'!E5)</f>
        <v/>
      </c>
      <c r="C28" t="s">
        <v>656</v>
      </c>
    </row>
    <row r="29" spans="1:3">
      <c r="A29" s="51" t="s">
        <v>898</v>
      </c>
      <c r="B29" t="str">
        <f>IF('スケジュール(事業計画期間)'!E6="", "", 'スケジュール(事業計画期間)'!E6)</f>
        <v>内容</v>
      </c>
      <c r="C29" t="s">
        <v>656</v>
      </c>
    </row>
    <row r="30" spans="1:3">
      <c r="A30" s="51" t="s">
        <v>899</v>
      </c>
      <c r="B30" t="str">
        <f>IF('スケジュール(事業計画期間)'!E7="", "", 'スケジュール(事業計画期間)'!E7)</f>
        <v/>
      </c>
      <c r="C30" t="s">
        <v>656</v>
      </c>
    </row>
    <row r="31" spans="1:3">
      <c r="A31" s="51" t="s">
        <v>900</v>
      </c>
      <c r="B31" t="str">
        <f>IF('スケジュール(事業計画期間)'!E8="", "", 'スケジュール(事業計画期間)'!E8)</f>
        <v/>
      </c>
      <c r="C31" t="s">
        <v>656</v>
      </c>
    </row>
    <row r="32" spans="1:3">
      <c r="A32" s="51" t="s">
        <v>901</v>
      </c>
      <c r="B32" t="str">
        <f>IF('スケジュール(事業計画期間)'!E9="", "", 'スケジュール(事業計画期間)'!E9)</f>
        <v/>
      </c>
      <c r="C32" t="s">
        <v>656</v>
      </c>
    </row>
    <row r="33" spans="1:3">
      <c r="A33" s="51" t="s">
        <v>902</v>
      </c>
      <c r="B33" t="str">
        <f>IF('スケジュール(事業計画期間)'!E10="", "", 'スケジュール(事業計画期間)'!E10)</f>
        <v/>
      </c>
      <c r="C33" t="s">
        <v>656</v>
      </c>
    </row>
    <row r="34" spans="1:3">
      <c r="A34" s="51" t="s">
        <v>903</v>
      </c>
      <c r="B34" t="str">
        <f>IF('スケジュール(事業計画期間)'!E11="", "", 'スケジュール(事業計画期間)'!E11)</f>
        <v/>
      </c>
      <c r="C34" t="s">
        <v>656</v>
      </c>
    </row>
    <row r="35" spans="1:3">
      <c r="A35" s="51" t="s">
        <v>904</v>
      </c>
      <c r="B35" t="str">
        <f>IF('スケジュール(事業計画期間)'!E12="", "", 'スケジュール(事業計画期間)'!E12)</f>
        <v/>
      </c>
      <c r="C35" t="s">
        <v>656</v>
      </c>
    </row>
    <row r="36" spans="1:3">
      <c r="A36" s="51" t="s">
        <v>905</v>
      </c>
      <c r="B36" t="str">
        <f>IF('スケジュール(事業計画期間)'!E13="", "", 'スケジュール(事業計画期間)'!E13)</f>
        <v/>
      </c>
      <c r="C36" t="s">
        <v>656</v>
      </c>
    </row>
    <row r="37" spans="1:3">
      <c r="A37" s="51" t="s">
        <v>906</v>
      </c>
      <c r="B37" t="str">
        <f>IF('スケジュール(事業計画期間)'!E14="", "", 'スケジュール(事業計画期間)'!E14)</f>
        <v/>
      </c>
      <c r="C37" t="s">
        <v>656</v>
      </c>
    </row>
    <row r="38" spans="1:3">
      <c r="A38" s="51" t="s">
        <v>907</v>
      </c>
      <c r="B38" t="str">
        <f>IF('スケジュール(事業計画期間)'!E15="", "", 'スケジュール(事業計画期間)'!E15)</f>
        <v/>
      </c>
      <c r="C38" t="s">
        <v>656</v>
      </c>
    </row>
    <row r="39" spans="1:3">
      <c r="A39" s="51" t="s">
        <v>908</v>
      </c>
      <c r="B39" t="str">
        <f>IF('スケジュール(事業計画期間)'!E16="", "", 'スケジュール(事業計画期間)'!E16)</f>
        <v/>
      </c>
      <c r="C39" t="s">
        <v>656</v>
      </c>
    </row>
    <row r="40" spans="1:3">
      <c r="A40" s="51" t="s">
        <v>909</v>
      </c>
      <c r="B40" t="str">
        <f>IF('スケジュール(事業計画期間)'!F4="", "", 'スケジュール(事業計画期間)'!F4)</f>
        <v/>
      </c>
      <c r="C40" t="s">
        <v>656</v>
      </c>
    </row>
    <row r="41" spans="1:3">
      <c r="A41" s="51" t="s">
        <v>910</v>
      </c>
      <c r="B41" t="str">
        <f>IF('スケジュール(事業計画期間)'!F5="", "", 'スケジュール(事業計画期間)'!F5)</f>
        <v/>
      </c>
      <c r="C41" t="s">
        <v>656</v>
      </c>
    </row>
    <row r="42" spans="1:3">
      <c r="A42" s="51" t="s">
        <v>911</v>
      </c>
      <c r="B42" t="str">
        <f>IF('スケジュール(事業計画期間)'!F6="", "", 'スケジュール(事業計画期間)'!F6)</f>
        <v/>
      </c>
      <c r="C42" t="s">
        <v>656</v>
      </c>
    </row>
    <row r="43" spans="1:3">
      <c r="A43" s="51" t="s">
        <v>912</v>
      </c>
      <c r="B43" t="str">
        <f>IF('スケジュール(事業計画期間)'!F7="", "", 'スケジュール(事業計画期間)'!F7)</f>
        <v/>
      </c>
      <c r="C43" t="s">
        <v>656</v>
      </c>
    </row>
    <row r="44" spans="1:3">
      <c r="A44" s="51" t="s">
        <v>913</v>
      </c>
      <c r="B44" t="str">
        <f>IF('スケジュール(事業計画期間)'!F8="", "", 'スケジュール(事業計画期間)'!F8)</f>
        <v/>
      </c>
      <c r="C44" t="s">
        <v>656</v>
      </c>
    </row>
    <row r="45" spans="1:3">
      <c r="A45" s="51" t="s">
        <v>914</v>
      </c>
      <c r="B45" t="str">
        <f>IF('スケジュール(事業計画期間)'!F9="", "", 'スケジュール(事業計画期間)'!F9)</f>
        <v/>
      </c>
      <c r="C45" t="s">
        <v>656</v>
      </c>
    </row>
    <row r="46" spans="1:3">
      <c r="A46" s="51" t="s">
        <v>915</v>
      </c>
      <c r="B46" t="str">
        <f>IF('スケジュール(事業計画期間)'!F10="", "", 'スケジュール(事業計画期間)'!F10)</f>
        <v/>
      </c>
      <c r="C46" t="s">
        <v>656</v>
      </c>
    </row>
    <row r="47" spans="1:3">
      <c r="A47" s="51" t="s">
        <v>916</v>
      </c>
      <c r="B47" t="str">
        <f>IF('スケジュール(事業計画期間)'!F11="", "", 'スケジュール(事業計画期間)'!F11)</f>
        <v/>
      </c>
      <c r="C47" t="s">
        <v>656</v>
      </c>
    </row>
    <row r="48" spans="1:3">
      <c r="A48" s="51" t="s">
        <v>917</v>
      </c>
      <c r="B48" t="str">
        <f>IF('スケジュール(事業計画期間)'!F12="", "", 'スケジュール(事業計画期間)'!F12)</f>
        <v/>
      </c>
      <c r="C48" t="s">
        <v>656</v>
      </c>
    </row>
    <row r="49" spans="1:3">
      <c r="A49" s="51" t="s">
        <v>918</v>
      </c>
      <c r="B49" t="str">
        <f>IF('スケジュール(事業計画期間)'!F13="", "", 'スケジュール(事業計画期間)'!F13)</f>
        <v/>
      </c>
      <c r="C49" t="s">
        <v>656</v>
      </c>
    </row>
    <row r="50" spans="1:3">
      <c r="A50" s="51" t="s">
        <v>919</v>
      </c>
      <c r="B50" t="str">
        <f>IF('スケジュール(事業計画期間)'!F14="", "", 'スケジュール(事業計画期間)'!F14)</f>
        <v/>
      </c>
      <c r="C50" t="s">
        <v>656</v>
      </c>
    </row>
    <row r="51" spans="1:3">
      <c r="A51" s="51" t="s">
        <v>920</v>
      </c>
      <c r="B51" t="str">
        <f>IF('スケジュール(事業計画期間)'!F15="", "", 'スケジュール(事業計画期間)'!F15)</f>
        <v/>
      </c>
      <c r="C51" t="s">
        <v>656</v>
      </c>
    </row>
    <row r="52" spans="1:3">
      <c r="A52" s="51" t="s">
        <v>921</v>
      </c>
      <c r="B52" t="str">
        <f>IF('スケジュール(事業計画期間)'!F16="", "", 'スケジュール(事業計画期間)'!F16)</f>
        <v/>
      </c>
      <c r="C52" t="s">
        <v>656</v>
      </c>
    </row>
    <row r="53" spans="1:3">
      <c r="A53" s="51" t="s">
        <v>922</v>
      </c>
      <c r="B53" t="str">
        <f>IF('スケジュール(事業計画期間)'!G4="", "", 'スケジュール(事業計画期間)'!G4)</f>
        <v/>
      </c>
      <c r="C53" t="s">
        <v>656</v>
      </c>
    </row>
    <row r="54" spans="1:3">
      <c r="A54" s="51" t="s">
        <v>923</v>
      </c>
      <c r="B54" t="str">
        <f>IF('スケジュール(事業計画期間)'!G5="", "", 'スケジュール(事業計画期間)'!G5)</f>
        <v/>
      </c>
      <c r="C54" t="s">
        <v>656</v>
      </c>
    </row>
    <row r="55" spans="1:3">
      <c r="A55" s="51" t="s">
        <v>924</v>
      </c>
      <c r="B55" t="str">
        <f>IF('スケジュール(事業計画期間)'!G6="", "", 'スケジュール(事業計画期間)'!G6)</f>
        <v/>
      </c>
      <c r="C55" t="s">
        <v>656</v>
      </c>
    </row>
    <row r="56" spans="1:3">
      <c r="A56" s="51" t="s">
        <v>925</v>
      </c>
      <c r="B56" t="str">
        <f>IF('スケジュール(事業計画期間)'!G7="", "", 'スケジュール(事業計画期間)'!G7)</f>
        <v/>
      </c>
      <c r="C56" t="s">
        <v>656</v>
      </c>
    </row>
    <row r="57" spans="1:3">
      <c r="A57" s="51" t="s">
        <v>926</v>
      </c>
      <c r="B57" t="str">
        <f>IF('スケジュール(事業計画期間)'!G8="", "", 'スケジュール(事業計画期間)'!G8)</f>
        <v/>
      </c>
      <c r="C57" t="s">
        <v>656</v>
      </c>
    </row>
    <row r="58" spans="1:3">
      <c r="A58" s="51" t="s">
        <v>927</v>
      </c>
      <c r="B58" t="str">
        <f>IF('スケジュール(事業計画期間)'!G9="", "", 'スケジュール(事業計画期間)'!G9)</f>
        <v/>
      </c>
      <c r="C58" t="s">
        <v>656</v>
      </c>
    </row>
    <row r="59" spans="1:3">
      <c r="A59" s="51" t="s">
        <v>928</v>
      </c>
      <c r="B59" t="str">
        <f>IF('スケジュール(事業計画期間)'!G10="", "", 'スケジュール(事業計画期間)'!G10)</f>
        <v/>
      </c>
      <c r="C59" t="s">
        <v>656</v>
      </c>
    </row>
    <row r="60" spans="1:3">
      <c r="A60" s="51" t="s">
        <v>929</v>
      </c>
      <c r="B60" t="str">
        <f>IF('スケジュール(事業計画期間)'!G11="", "", 'スケジュール(事業計画期間)'!G11)</f>
        <v/>
      </c>
      <c r="C60" t="s">
        <v>656</v>
      </c>
    </row>
    <row r="61" spans="1:3">
      <c r="A61" s="51" t="s">
        <v>930</v>
      </c>
      <c r="B61" t="str">
        <f>IF('スケジュール(事業計画期間)'!G12="", "", 'スケジュール(事業計画期間)'!G12)</f>
        <v/>
      </c>
      <c r="C61" t="s">
        <v>656</v>
      </c>
    </row>
    <row r="62" spans="1:3">
      <c r="A62" s="51" t="s">
        <v>931</v>
      </c>
      <c r="B62" t="str">
        <f>IF('スケジュール(事業計画期間)'!G13="", "", 'スケジュール(事業計画期間)'!G13)</f>
        <v/>
      </c>
      <c r="C62" t="s">
        <v>656</v>
      </c>
    </row>
    <row r="63" spans="1:3">
      <c r="A63" s="51" t="s">
        <v>932</v>
      </c>
      <c r="B63" t="str">
        <f>IF('スケジュール(事業計画期間)'!G14="", "", 'スケジュール(事業計画期間)'!G14)</f>
        <v/>
      </c>
      <c r="C63" t="s">
        <v>656</v>
      </c>
    </row>
    <row r="64" spans="1:3">
      <c r="A64" s="51" t="s">
        <v>933</v>
      </c>
      <c r="B64" t="str">
        <f>IF('スケジュール(事業計画期間)'!G15="", "", 'スケジュール(事業計画期間)'!G15)</f>
        <v/>
      </c>
      <c r="C64" t="s">
        <v>656</v>
      </c>
    </row>
    <row r="65" spans="1:3">
      <c r="A65" s="51" t="s">
        <v>934</v>
      </c>
      <c r="B65" t="str">
        <f>IF('スケジュール(事業計画期間)'!G16="", "", 'スケジュール(事業計画期間)'!G16)</f>
        <v/>
      </c>
      <c r="C65" t="s">
        <v>656</v>
      </c>
    </row>
    <row r="66" spans="1:3">
      <c r="A66" s="51" t="s">
        <v>935</v>
      </c>
      <c r="B66" t="str">
        <f>IF('スケジュール(事業計画期間)'!H4="", "", 'スケジュール(事業計画期間)'!H4)</f>
        <v/>
      </c>
      <c r="C66" t="s">
        <v>656</v>
      </c>
    </row>
    <row r="67" spans="1:3">
      <c r="A67" s="51" t="s">
        <v>936</v>
      </c>
      <c r="B67" t="str">
        <f>IF('スケジュール(事業計画期間)'!H5="", "", 'スケジュール(事業計画期間)'!H5)</f>
        <v/>
      </c>
      <c r="C67" t="s">
        <v>656</v>
      </c>
    </row>
    <row r="68" spans="1:3">
      <c r="A68" s="51" t="s">
        <v>937</v>
      </c>
      <c r="B68" t="str">
        <f>IF('スケジュール(事業計画期間)'!H6="", "", 'スケジュール(事業計画期間)'!H6)</f>
        <v/>
      </c>
      <c r="C68" t="s">
        <v>656</v>
      </c>
    </row>
    <row r="69" spans="1:3">
      <c r="A69" s="51" t="s">
        <v>938</v>
      </c>
      <c r="B69" t="str">
        <f>IF('スケジュール(事業計画期間)'!H7="", "", 'スケジュール(事業計画期間)'!H7)</f>
        <v/>
      </c>
      <c r="C69" t="s">
        <v>656</v>
      </c>
    </row>
    <row r="70" spans="1:3">
      <c r="A70" s="51" t="s">
        <v>939</v>
      </c>
      <c r="B70" t="str">
        <f>IF('スケジュール(事業計画期間)'!H8="", "", 'スケジュール(事業計画期間)'!H8)</f>
        <v/>
      </c>
      <c r="C70" t="s">
        <v>656</v>
      </c>
    </row>
    <row r="71" spans="1:3">
      <c r="A71" s="51" t="s">
        <v>940</v>
      </c>
      <c r="B71" t="str">
        <f>IF('スケジュール(事業計画期間)'!H9="", "", 'スケジュール(事業計画期間)'!H9)</f>
        <v/>
      </c>
      <c r="C71" t="s">
        <v>656</v>
      </c>
    </row>
    <row r="72" spans="1:3">
      <c r="A72" s="51" t="s">
        <v>941</v>
      </c>
      <c r="B72" t="str">
        <f>IF('スケジュール(事業計画期間)'!H10="", "", 'スケジュール(事業計画期間)'!H10)</f>
        <v/>
      </c>
      <c r="C72" t="s">
        <v>656</v>
      </c>
    </row>
    <row r="73" spans="1:3">
      <c r="A73" s="51" t="s">
        <v>942</v>
      </c>
      <c r="B73" t="str">
        <f>IF('スケジュール(事業計画期間)'!H11="", "", 'スケジュール(事業計画期間)'!H11)</f>
        <v/>
      </c>
      <c r="C73" t="s">
        <v>656</v>
      </c>
    </row>
    <row r="74" spans="1:3">
      <c r="A74" s="51" t="s">
        <v>943</v>
      </c>
      <c r="B74" t="str">
        <f>IF('スケジュール(事業計画期間)'!H12="", "", 'スケジュール(事業計画期間)'!H12)</f>
        <v/>
      </c>
      <c r="C74" t="s">
        <v>656</v>
      </c>
    </row>
    <row r="75" spans="1:3">
      <c r="A75" s="51" t="s">
        <v>944</v>
      </c>
      <c r="B75" t="str">
        <f>IF('スケジュール(事業計画期間)'!H13="", "", 'スケジュール(事業計画期間)'!H13)</f>
        <v/>
      </c>
      <c r="C75" t="s">
        <v>656</v>
      </c>
    </row>
    <row r="76" spans="1:3">
      <c r="A76" s="51" t="s">
        <v>945</v>
      </c>
      <c r="B76" t="str">
        <f>IF('スケジュール(事業計画期間)'!H14="", "", 'スケジュール(事業計画期間)'!H14)</f>
        <v/>
      </c>
      <c r="C76" t="s">
        <v>656</v>
      </c>
    </row>
    <row r="77" spans="1:3">
      <c r="A77" s="51" t="s">
        <v>946</v>
      </c>
      <c r="B77" t="str">
        <f>IF('スケジュール(事業計画期間)'!H15="", "", 'スケジュール(事業計画期間)'!H15)</f>
        <v/>
      </c>
      <c r="C77" t="s">
        <v>656</v>
      </c>
    </row>
    <row r="78" spans="1:3">
      <c r="A78" s="51" t="s">
        <v>947</v>
      </c>
      <c r="B78" t="str">
        <f>IF('スケジュール(事業計画期間)'!H16="", "", 'スケジュール(事業計画期間)'!H16)</f>
        <v/>
      </c>
      <c r="C78" t="s">
        <v>656</v>
      </c>
    </row>
    <row r="79" spans="1:3">
      <c r="A79" s="51" t="s">
        <v>948</v>
      </c>
      <c r="B79" t="str">
        <f>IF('スケジュール(事業計画期間)'!I4="", "", 'スケジュール(事業計画期間)'!I4)</f>
        <v/>
      </c>
      <c r="C79" t="s">
        <v>656</v>
      </c>
    </row>
    <row r="80" spans="1:3">
      <c r="A80" s="51" t="s">
        <v>949</v>
      </c>
      <c r="B80" t="str">
        <f>IF('スケジュール(事業計画期間)'!I5="", "", 'スケジュール(事業計画期間)'!I5)</f>
        <v/>
      </c>
      <c r="C80" t="s">
        <v>656</v>
      </c>
    </row>
    <row r="81" spans="1:3">
      <c r="A81" s="51" t="s">
        <v>950</v>
      </c>
      <c r="B81" t="str">
        <f>IF('スケジュール(事業計画期間)'!I6="", "", 'スケジュール(事業計画期間)'!I6)</f>
        <v/>
      </c>
      <c r="C81" t="s">
        <v>656</v>
      </c>
    </row>
    <row r="82" spans="1:3">
      <c r="A82" s="51" t="s">
        <v>951</v>
      </c>
      <c r="B82" t="str">
        <f>IF('スケジュール(事業計画期間)'!I7="", "", 'スケジュール(事業計画期間)'!I7)</f>
        <v/>
      </c>
      <c r="C82" t="s">
        <v>656</v>
      </c>
    </row>
    <row r="83" spans="1:3">
      <c r="A83" s="51" t="s">
        <v>952</v>
      </c>
      <c r="B83" t="str">
        <f>IF('スケジュール(事業計画期間)'!I8="", "", 'スケジュール(事業計画期間)'!I8)</f>
        <v/>
      </c>
      <c r="C83" t="s">
        <v>656</v>
      </c>
    </row>
    <row r="84" spans="1:3">
      <c r="A84" s="51" t="s">
        <v>953</v>
      </c>
      <c r="B84" t="str">
        <f>IF('スケジュール(事業計画期間)'!I9="", "", 'スケジュール(事業計画期間)'!I9)</f>
        <v/>
      </c>
      <c r="C84" t="s">
        <v>656</v>
      </c>
    </row>
    <row r="85" spans="1:3">
      <c r="A85" s="51" t="s">
        <v>954</v>
      </c>
      <c r="B85" t="str">
        <f>IF('スケジュール(事業計画期間)'!I10="", "", 'スケジュール(事業計画期間)'!I10)</f>
        <v/>
      </c>
      <c r="C85" t="s">
        <v>656</v>
      </c>
    </row>
    <row r="86" spans="1:3">
      <c r="A86" s="51" t="s">
        <v>955</v>
      </c>
      <c r="B86" t="str">
        <f>IF('スケジュール(事業計画期間)'!I11="", "", 'スケジュール(事業計画期間)'!I11)</f>
        <v/>
      </c>
      <c r="C86" t="s">
        <v>656</v>
      </c>
    </row>
    <row r="87" spans="1:3">
      <c r="A87" s="51" t="s">
        <v>956</v>
      </c>
      <c r="B87" t="str">
        <f>IF('スケジュール(事業計画期間)'!I12="", "", 'スケジュール(事業計画期間)'!I12)</f>
        <v/>
      </c>
      <c r="C87" t="s">
        <v>656</v>
      </c>
    </row>
    <row r="88" spans="1:3">
      <c r="A88" s="51" t="s">
        <v>957</v>
      </c>
      <c r="B88" t="str">
        <f>IF('スケジュール(事業計画期間)'!I13="", "", 'スケジュール(事業計画期間)'!I13)</f>
        <v/>
      </c>
      <c r="C88" t="s">
        <v>656</v>
      </c>
    </row>
    <row r="89" spans="1:3">
      <c r="A89" s="51" t="s">
        <v>958</v>
      </c>
      <c r="B89" t="str">
        <f>IF('スケジュール(事業計画期間)'!I14="", "", 'スケジュール(事業計画期間)'!I14)</f>
        <v/>
      </c>
      <c r="C89" t="s">
        <v>656</v>
      </c>
    </row>
    <row r="90" spans="1:3">
      <c r="A90" s="51" t="s">
        <v>959</v>
      </c>
      <c r="B90" t="str">
        <f>IF('スケジュール(事業計画期間)'!I15="", "", 'スケジュール(事業計画期間)'!I15)</f>
        <v/>
      </c>
      <c r="C90" t="s">
        <v>656</v>
      </c>
    </row>
    <row r="91" spans="1:3">
      <c r="A91" s="51" t="s">
        <v>960</v>
      </c>
      <c r="B91" t="str">
        <f>IF('スケジュール(事業計画期間)'!I16="", "", 'スケジュール(事業計画期間)'!I16)</f>
        <v/>
      </c>
      <c r="C91" t="s">
        <v>656</v>
      </c>
    </row>
    <row r="92" spans="1:3">
      <c r="A92" s="51" t="s">
        <v>961</v>
      </c>
      <c r="B92" t="str">
        <f>IF('スケジュール(補助事業実施期間)'!C4="", "", 'スケジュール(補助事業実施期間)'!C4)</f>
        <v/>
      </c>
      <c r="C92" t="s">
        <v>190</v>
      </c>
    </row>
    <row r="93" spans="1:3">
      <c r="A93" s="51" t="s">
        <v>962</v>
      </c>
      <c r="B93" t="str">
        <f>IF('スケジュール(補助事業実施期間)'!C5="", "", 'スケジュール(補助事業実施期間)'!C5)</f>
        <v/>
      </c>
      <c r="C93" t="s">
        <v>190</v>
      </c>
    </row>
    <row r="94" spans="1:3">
      <c r="A94" s="51" t="s">
        <v>963</v>
      </c>
      <c r="B94" t="str">
        <f>IF('スケジュール(補助事業実施期間)'!C6="", "", 'スケジュール(補助事業実施期間)'!C6)</f>
        <v/>
      </c>
      <c r="C94" t="s">
        <v>190</v>
      </c>
    </row>
    <row r="95" spans="1:3">
      <c r="A95" s="51" t="s">
        <v>964</v>
      </c>
      <c r="B95" t="str">
        <f>IF('スケジュール(補助事業実施期間)'!C7="", "", 'スケジュール(補助事業実施期間)'!C7)</f>
        <v>実施内容</v>
      </c>
      <c r="C95" t="s">
        <v>190</v>
      </c>
    </row>
    <row r="96" spans="1:3">
      <c r="A96" s="51" t="s">
        <v>965</v>
      </c>
      <c r="B96" t="str">
        <f>IF('スケジュール(補助事業実施期間)'!C8="", "", 'スケジュール(補助事業実施期間)'!C8)</f>
        <v/>
      </c>
      <c r="C96" t="s">
        <v>190</v>
      </c>
    </row>
    <row r="97" spans="1:3">
      <c r="A97" s="51" t="s">
        <v>966</v>
      </c>
      <c r="B97" t="str">
        <f>IF('スケジュール(補助事業実施期間)'!C9="", "", 'スケジュール(補助事業実施期間)'!C9)</f>
        <v/>
      </c>
      <c r="C97" t="s">
        <v>190</v>
      </c>
    </row>
    <row r="98" spans="1:3">
      <c r="A98" s="51" t="s">
        <v>967</v>
      </c>
      <c r="B98" t="str">
        <f>IF('スケジュール(補助事業実施期間)'!C10="", "", 'スケジュール(補助事業実施期間)'!C10)</f>
        <v/>
      </c>
      <c r="C98" t="s">
        <v>190</v>
      </c>
    </row>
    <row r="99" spans="1:3">
      <c r="A99" s="51" t="s">
        <v>968</v>
      </c>
      <c r="B99" t="str">
        <f>IF('スケジュール(補助事業実施期間)'!C11="", "", 'スケジュール(補助事業実施期間)'!C11)</f>
        <v/>
      </c>
      <c r="C99" t="s">
        <v>190</v>
      </c>
    </row>
    <row r="100" spans="1:3">
      <c r="A100" s="51" t="s">
        <v>969</v>
      </c>
      <c r="B100" t="str">
        <f>IF('スケジュール(補助事業実施期間)'!C12="", "", 'スケジュール(補助事業実施期間)'!C12)</f>
        <v/>
      </c>
      <c r="C100" t="s">
        <v>190</v>
      </c>
    </row>
    <row r="101" spans="1:3">
      <c r="A101" s="51" t="s">
        <v>970</v>
      </c>
      <c r="B101" t="str">
        <f>IF('スケジュール(補助事業実施期間)'!C13="", "", 'スケジュール(補助事業実施期間)'!C13)</f>
        <v/>
      </c>
      <c r="C101" t="s">
        <v>190</v>
      </c>
    </row>
    <row r="102" spans="1:3">
      <c r="A102" s="51" t="s">
        <v>971</v>
      </c>
      <c r="B102" t="str">
        <f>IF('スケジュール(補助事業実施期間)'!C14="", "", 'スケジュール(補助事業実施期間)'!C14)</f>
        <v/>
      </c>
      <c r="C102" t="s">
        <v>190</v>
      </c>
    </row>
    <row r="103" spans="1:3">
      <c r="A103" s="51" t="s">
        <v>972</v>
      </c>
      <c r="B103" t="str">
        <f>IF('スケジュール(補助事業実施期間)'!C15="", "", 'スケジュール(補助事業実施期間)'!C15)</f>
        <v/>
      </c>
      <c r="C103" t="s">
        <v>190</v>
      </c>
    </row>
    <row r="104" spans="1:3">
      <c r="A104" s="51" t="s">
        <v>973</v>
      </c>
      <c r="B104" t="str">
        <f>IF('スケジュール(補助事業実施期間)'!C16="", "", 'スケジュール(補助事業実施期間)'!C16)</f>
        <v/>
      </c>
      <c r="C104" t="s">
        <v>190</v>
      </c>
    </row>
    <row r="105" spans="1:3">
      <c r="A105" s="51" t="s">
        <v>974</v>
      </c>
      <c r="B105" t="str">
        <f>IF('スケジュール(補助事業実施期間)'!C17="", "", 'スケジュール(補助事業実施期間)'!C17)</f>
        <v/>
      </c>
      <c r="C105" t="s">
        <v>190</v>
      </c>
    </row>
    <row r="106" spans="1:3">
      <c r="A106" s="51" t="s">
        <v>975</v>
      </c>
      <c r="B106" t="str">
        <f>IF('スケジュール(補助事業実施期間)'!D4="", "", 'スケジュール(補助事業実施期間)'!D4)</f>
        <v>年</v>
      </c>
      <c r="C106" t="s">
        <v>190</v>
      </c>
    </row>
    <row r="107" spans="1:3">
      <c r="A107" s="51" t="s">
        <v>976</v>
      </c>
      <c r="B107" t="str">
        <f>IF('スケジュール(補助事業実施期間)'!D5="", "", 'スケジュール(補助事業実施期間)'!D5)</f>
        <v>月</v>
      </c>
      <c r="C107" t="s">
        <v>190</v>
      </c>
    </row>
    <row r="108" spans="1:3">
      <c r="A108" s="51" t="s">
        <v>977</v>
      </c>
      <c r="B108" t="str">
        <f>IF('スケジュール(補助事業実施期間)'!D6="", "", 'スケジュール(補助事業実施期間)'!D6)</f>
        <v>マイルストーン</v>
      </c>
      <c r="C108" t="s">
        <v>190</v>
      </c>
    </row>
    <row r="109" spans="1:3">
      <c r="A109" s="51" t="s">
        <v>978</v>
      </c>
      <c r="B109" t="str">
        <f>IF('スケジュール(補助事業実施期間)'!D7="", "", 'スケジュール(補助事業実施期間)'!D7)</f>
        <v>担当者</v>
      </c>
      <c r="C109" t="s">
        <v>190</v>
      </c>
    </row>
    <row r="110" spans="1:3">
      <c r="A110" s="51" t="s">
        <v>979</v>
      </c>
      <c r="B110" t="str">
        <f>IF('スケジュール(補助事業実施期間)'!D8="", "", 'スケジュール(補助事業実施期間)'!D8)</f>
        <v/>
      </c>
      <c r="C110" t="s">
        <v>190</v>
      </c>
    </row>
    <row r="111" spans="1:3">
      <c r="A111" s="51" t="s">
        <v>980</v>
      </c>
      <c r="B111" t="str">
        <f>IF('スケジュール(補助事業実施期間)'!D9="", "", 'スケジュール(補助事業実施期間)'!D9)</f>
        <v/>
      </c>
      <c r="C111" t="s">
        <v>190</v>
      </c>
    </row>
    <row r="112" spans="1:3">
      <c r="A112" s="51" t="s">
        <v>981</v>
      </c>
      <c r="B112" t="str">
        <f>IF('スケジュール(補助事業実施期間)'!D10="", "", 'スケジュール(補助事業実施期間)'!D10)</f>
        <v/>
      </c>
      <c r="C112" t="s">
        <v>190</v>
      </c>
    </row>
    <row r="113" spans="1:3">
      <c r="A113" s="51" t="s">
        <v>982</v>
      </c>
      <c r="B113" t="str">
        <f>IF('スケジュール(補助事業実施期間)'!D11="", "", 'スケジュール(補助事業実施期間)'!D11)</f>
        <v/>
      </c>
      <c r="C113" t="s">
        <v>190</v>
      </c>
    </row>
    <row r="114" spans="1:3">
      <c r="A114" s="51" t="s">
        <v>983</v>
      </c>
      <c r="B114" t="str">
        <f>IF('スケジュール(補助事業実施期間)'!D12="", "", 'スケジュール(補助事業実施期間)'!D12)</f>
        <v/>
      </c>
      <c r="C114" t="s">
        <v>190</v>
      </c>
    </row>
    <row r="115" spans="1:3">
      <c r="A115" s="51" t="s">
        <v>984</v>
      </c>
      <c r="B115" t="str">
        <f>IF('スケジュール(補助事業実施期間)'!D13="", "", 'スケジュール(補助事業実施期間)'!D13)</f>
        <v/>
      </c>
      <c r="C115" t="s">
        <v>190</v>
      </c>
    </row>
    <row r="116" spans="1:3">
      <c r="A116" s="51" t="s">
        <v>985</v>
      </c>
      <c r="B116" t="str">
        <f>IF('スケジュール(補助事業実施期間)'!D14="", "", 'スケジュール(補助事業実施期間)'!D14)</f>
        <v/>
      </c>
      <c r="C116" t="s">
        <v>190</v>
      </c>
    </row>
    <row r="117" spans="1:3">
      <c r="A117" s="51" t="s">
        <v>986</v>
      </c>
      <c r="B117" t="str">
        <f>IF('スケジュール(補助事業実施期間)'!D15="", "", 'スケジュール(補助事業実施期間)'!D15)</f>
        <v/>
      </c>
      <c r="C117" t="s">
        <v>190</v>
      </c>
    </row>
    <row r="118" spans="1:3">
      <c r="A118" s="51" t="s">
        <v>987</v>
      </c>
      <c r="B118" t="str">
        <f>IF('スケジュール(補助事業実施期間)'!D16="", "", 'スケジュール(補助事業実施期間)'!D16)</f>
        <v/>
      </c>
      <c r="C118" t="s">
        <v>190</v>
      </c>
    </row>
    <row r="119" spans="1:3">
      <c r="A119" s="51" t="s">
        <v>988</v>
      </c>
      <c r="B119" t="str">
        <f>IF('スケジュール(補助事業実施期間)'!D17="", "", 'スケジュール(補助事業実施期間)'!D17)</f>
        <v/>
      </c>
      <c r="C119" t="s">
        <v>190</v>
      </c>
    </row>
    <row r="120" spans="1:3">
      <c r="A120" s="51" t="s">
        <v>989</v>
      </c>
      <c r="B120">
        <f>'スケジュール(補助事業実施期間)'!E4</f>
        <v>0</v>
      </c>
      <c r="C120" t="s">
        <v>190</v>
      </c>
    </row>
    <row r="121" spans="1:3">
      <c r="A121" s="51" t="s">
        <v>990</v>
      </c>
      <c r="B121">
        <f>'スケジュール(補助事業実施期間)'!E5</f>
        <v>0</v>
      </c>
      <c r="C121" t="s">
        <v>190</v>
      </c>
    </row>
    <row r="122" spans="1:3">
      <c r="A122" s="51" t="s">
        <v>991</v>
      </c>
      <c r="B122" t="str">
        <f>IF('スケジュール(補助事業実施期間)'!E6="", "", 'スケジュール(補助事業実施期間)'!E6)</f>
        <v/>
      </c>
      <c r="C122" t="s">
        <v>190</v>
      </c>
    </row>
    <row r="123" spans="1:3">
      <c r="A123" s="51" t="s">
        <v>992</v>
      </c>
      <c r="B123" t="str">
        <f>'スケジュール(補助事業実施期間)'!E7</f>
        <v>内容</v>
      </c>
      <c r="C123" t="s">
        <v>190</v>
      </c>
    </row>
    <row r="124" spans="1:3">
      <c r="A124" s="51" t="s">
        <v>993</v>
      </c>
      <c r="B124" t="str">
        <f>IF('スケジュール(補助事業実施期間)'!E8="", "", 'スケジュール(補助事業実施期間)'!E8)</f>
        <v/>
      </c>
      <c r="C124" t="s">
        <v>190</v>
      </c>
    </row>
    <row r="125" spans="1:3">
      <c r="A125" s="51" t="s">
        <v>994</v>
      </c>
      <c r="B125" t="str">
        <f>IF('スケジュール(補助事業実施期間)'!E9="", "", 'スケジュール(補助事業実施期間)'!E9)</f>
        <v/>
      </c>
      <c r="C125" t="s">
        <v>190</v>
      </c>
    </row>
    <row r="126" spans="1:3">
      <c r="A126" s="51" t="s">
        <v>995</v>
      </c>
      <c r="B126" t="str">
        <f>IF('スケジュール(補助事業実施期間)'!E10="", "", 'スケジュール(補助事業実施期間)'!E10)</f>
        <v/>
      </c>
      <c r="C126" t="s">
        <v>190</v>
      </c>
    </row>
    <row r="127" spans="1:3">
      <c r="A127" s="51" t="s">
        <v>996</v>
      </c>
      <c r="B127" t="str">
        <f>IF('スケジュール(補助事業実施期間)'!E11="", "", 'スケジュール(補助事業実施期間)'!E11)</f>
        <v/>
      </c>
      <c r="C127" t="s">
        <v>190</v>
      </c>
    </row>
    <row r="128" spans="1:3">
      <c r="A128" s="51" t="s">
        <v>997</v>
      </c>
      <c r="B128" t="str">
        <f>IF('スケジュール(補助事業実施期間)'!E12="", "", 'スケジュール(補助事業実施期間)'!E12)</f>
        <v/>
      </c>
      <c r="C128" t="s">
        <v>190</v>
      </c>
    </row>
    <row r="129" spans="1:3">
      <c r="A129" s="51" t="s">
        <v>998</v>
      </c>
      <c r="B129" t="str">
        <f>IF('スケジュール(補助事業実施期間)'!E13="", "", 'スケジュール(補助事業実施期間)'!E13)</f>
        <v/>
      </c>
      <c r="C129" t="s">
        <v>190</v>
      </c>
    </row>
    <row r="130" spans="1:3">
      <c r="A130" s="51" t="s">
        <v>999</v>
      </c>
      <c r="B130" t="str">
        <f>IF('スケジュール(補助事業実施期間)'!E14="", "", 'スケジュール(補助事業実施期間)'!E14)</f>
        <v/>
      </c>
      <c r="C130" t="s">
        <v>190</v>
      </c>
    </row>
    <row r="131" spans="1:3">
      <c r="A131" s="51" t="s">
        <v>1000</v>
      </c>
      <c r="B131" t="str">
        <f>IF('スケジュール(補助事業実施期間)'!E15="", "", 'スケジュール(補助事業実施期間)'!E15)</f>
        <v/>
      </c>
      <c r="C131" t="s">
        <v>190</v>
      </c>
    </row>
    <row r="132" spans="1:3">
      <c r="A132" s="51" t="s">
        <v>1001</v>
      </c>
      <c r="B132" t="str">
        <f>IF('スケジュール(補助事業実施期間)'!E16="", "", 'スケジュール(補助事業実施期間)'!E16)</f>
        <v/>
      </c>
      <c r="C132" t="s">
        <v>190</v>
      </c>
    </row>
    <row r="133" spans="1:3">
      <c r="A133" s="51" t="s">
        <v>1002</v>
      </c>
      <c r="B133" t="str">
        <f>IF('スケジュール(補助事業実施期間)'!E17="", "", 'スケジュール(補助事業実施期間)'!E17)</f>
        <v/>
      </c>
      <c r="C133" t="s">
        <v>190</v>
      </c>
    </row>
    <row r="134" spans="1:3">
      <c r="A134" s="51" t="s">
        <v>1003</v>
      </c>
      <c r="B134" t="e">
        <f>YEAR('スケジュール(補助事業実施期間)'!F4)</f>
        <v>#VALUE!</v>
      </c>
      <c r="C134" t="s">
        <v>190</v>
      </c>
    </row>
    <row r="135" spans="1:3">
      <c r="A135" s="51" t="s">
        <v>1004</v>
      </c>
      <c r="B135" t="e">
        <f>MONTH('スケジュール(補助事業実施期間)'!F5)</f>
        <v>#VALUE!</v>
      </c>
      <c r="C135" t="s">
        <v>190</v>
      </c>
    </row>
    <row r="136" spans="1:3">
      <c r="A136" s="51" t="s">
        <v>1005</v>
      </c>
      <c r="B136" t="str">
        <f>IF('スケジュール(補助事業実施期間)'!F6="", "", 'スケジュール(補助事業実施期間)'!F6)</f>
        <v/>
      </c>
      <c r="C136" t="s">
        <v>190</v>
      </c>
    </row>
    <row r="137" spans="1:3">
      <c r="A137" s="51" t="s">
        <v>1006</v>
      </c>
      <c r="B137" t="str">
        <f>IF('スケジュール(補助事業実施期間)'!F7="", "", 'スケジュール(補助事業実施期間)'!F7)</f>
        <v/>
      </c>
      <c r="C137" t="s">
        <v>190</v>
      </c>
    </row>
    <row r="138" spans="1:3">
      <c r="A138" s="51" t="s">
        <v>1007</v>
      </c>
      <c r="B138" t="str">
        <f>IF('スケジュール(補助事業実施期間)'!F8="", "", 'スケジュール(補助事業実施期間)'!F8)</f>
        <v/>
      </c>
      <c r="C138" t="s">
        <v>190</v>
      </c>
    </row>
    <row r="139" spans="1:3">
      <c r="A139" s="51" t="s">
        <v>1008</v>
      </c>
      <c r="B139" t="str">
        <f>IF('スケジュール(補助事業実施期間)'!F9="", "", 'スケジュール(補助事業実施期間)'!F9)</f>
        <v/>
      </c>
      <c r="C139" t="s">
        <v>190</v>
      </c>
    </row>
    <row r="140" spans="1:3">
      <c r="A140" s="51" t="s">
        <v>1009</v>
      </c>
      <c r="B140" t="str">
        <f>IF('スケジュール(補助事業実施期間)'!F10="", "", 'スケジュール(補助事業実施期間)'!F10)</f>
        <v/>
      </c>
      <c r="C140" t="s">
        <v>190</v>
      </c>
    </row>
    <row r="141" spans="1:3">
      <c r="A141" s="51" t="s">
        <v>1010</v>
      </c>
      <c r="B141" t="str">
        <f>IF('スケジュール(補助事業実施期間)'!F11="", "", 'スケジュール(補助事業実施期間)'!F11)</f>
        <v/>
      </c>
      <c r="C141" t="s">
        <v>190</v>
      </c>
    </row>
    <row r="142" spans="1:3">
      <c r="A142" s="51" t="s">
        <v>1011</v>
      </c>
      <c r="B142" t="str">
        <f>IF('スケジュール(補助事業実施期間)'!F12="", "", 'スケジュール(補助事業実施期間)'!F12)</f>
        <v/>
      </c>
      <c r="C142" t="s">
        <v>190</v>
      </c>
    </row>
    <row r="143" spans="1:3">
      <c r="A143" s="51" t="s">
        <v>1012</v>
      </c>
      <c r="B143" t="str">
        <f>IF('スケジュール(補助事業実施期間)'!F13="", "", 'スケジュール(補助事業実施期間)'!F13)</f>
        <v/>
      </c>
      <c r="C143" t="s">
        <v>190</v>
      </c>
    </row>
    <row r="144" spans="1:3">
      <c r="A144" s="51" t="s">
        <v>1013</v>
      </c>
      <c r="B144" t="str">
        <f>IF('スケジュール(補助事業実施期間)'!F14="", "", 'スケジュール(補助事業実施期間)'!F14)</f>
        <v/>
      </c>
      <c r="C144" t="s">
        <v>190</v>
      </c>
    </row>
    <row r="145" spans="1:3">
      <c r="A145" s="51" t="s">
        <v>1014</v>
      </c>
      <c r="B145" t="str">
        <f>IF('スケジュール(補助事業実施期間)'!F15="", "", 'スケジュール(補助事業実施期間)'!F15)</f>
        <v/>
      </c>
      <c r="C145" t="s">
        <v>190</v>
      </c>
    </row>
    <row r="146" spans="1:3">
      <c r="A146" s="51" t="s">
        <v>1015</v>
      </c>
      <c r="B146" t="str">
        <f>IF('スケジュール(補助事業実施期間)'!F16="", "", 'スケジュール(補助事業実施期間)'!F16)</f>
        <v/>
      </c>
      <c r="C146" t="s">
        <v>190</v>
      </c>
    </row>
    <row r="147" spans="1:3">
      <c r="A147" s="51" t="s">
        <v>1016</v>
      </c>
      <c r="B147" t="str">
        <f>IF('スケジュール(補助事業実施期間)'!F17="", "", 'スケジュール(補助事業実施期間)'!F17)</f>
        <v/>
      </c>
      <c r="C147" t="s">
        <v>190</v>
      </c>
    </row>
    <row r="148" spans="1:3">
      <c r="A148" s="51" t="s">
        <v>1017</v>
      </c>
      <c r="B148" t="e">
        <f>YEAR('スケジュール(補助事業実施期間)'!G4)</f>
        <v>#VALUE!</v>
      </c>
      <c r="C148" t="s">
        <v>190</v>
      </c>
    </row>
    <row r="149" spans="1:3">
      <c r="A149" s="51" t="s">
        <v>1018</v>
      </c>
      <c r="B149" t="e">
        <f>MONTH('スケジュール(補助事業実施期間)'!G5)</f>
        <v>#VALUE!</v>
      </c>
      <c r="C149" t="s">
        <v>190</v>
      </c>
    </row>
    <row r="150" spans="1:3">
      <c r="A150" s="51" t="s">
        <v>1019</v>
      </c>
      <c r="B150" t="str">
        <f>IF('スケジュール(補助事業実施期間)'!G6="", "", 'スケジュール(補助事業実施期間)'!G6)</f>
        <v/>
      </c>
      <c r="C150" t="s">
        <v>190</v>
      </c>
    </row>
    <row r="151" spans="1:3">
      <c r="A151" s="51" t="s">
        <v>1020</v>
      </c>
      <c r="B151" t="str">
        <f>IF('スケジュール(補助事業実施期間)'!G7="", "", 'スケジュール(補助事業実施期間)'!G7)</f>
        <v/>
      </c>
      <c r="C151" t="s">
        <v>190</v>
      </c>
    </row>
    <row r="152" spans="1:3">
      <c r="A152" s="51" t="s">
        <v>1021</v>
      </c>
      <c r="B152" t="str">
        <f>IF('スケジュール(補助事業実施期間)'!G8="", "", 'スケジュール(補助事業実施期間)'!G8)</f>
        <v/>
      </c>
      <c r="C152" t="s">
        <v>190</v>
      </c>
    </row>
    <row r="153" spans="1:3">
      <c r="A153" s="51" t="s">
        <v>1022</v>
      </c>
      <c r="B153" t="str">
        <f>IF('スケジュール(補助事業実施期間)'!G9="", "", 'スケジュール(補助事業実施期間)'!G9)</f>
        <v/>
      </c>
      <c r="C153" t="s">
        <v>190</v>
      </c>
    </row>
    <row r="154" spans="1:3">
      <c r="A154" s="51" t="s">
        <v>1023</v>
      </c>
      <c r="B154" t="str">
        <f>IF('スケジュール(補助事業実施期間)'!G10="", "", 'スケジュール(補助事業実施期間)'!G10)</f>
        <v/>
      </c>
      <c r="C154" t="s">
        <v>190</v>
      </c>
    </row>
    <row r="155" spans="1:3">
      <c r="A155" s="51" t="s">
        <v>1024</v>
      </c>
      <c r="B155" t="str">
        <f>IF('スケジュール(補助事業実施期間)'!G11="", "", 'スケジュール(補助事業実施期間)'!G11)</f>
        <v/>
      </c>
      <c r="C155" t="s">
        <v>190</v>
      </c>
    </row>
    <row r="156" spans="1:3">
      <c r="A156" s="51" t="s">
        <v>1025</v>
      </c>
      <c r="B156" t="str">
        <f>IF('スケジュール(補助事業実施期間)'!G12="", "", 'スケジュール(補助事業実施期間)'!G12)</f>
        <v/>
      </c>
      <c r="C156" t="s">
        <v>190</v>
      </c>
    </row>
    <row r="157" spans="1:3">
      <c r="A157" s="51" t="s">
        <v>1026</v>
      </c>
      <c r="B157" t="str">
        <f>IF('スケジュール(補助事業実施期間)'!G13="", "", 'スケジュール(補助事業実施期間)'!G13)</f>
        <v/>
      </c>
      <c r="C157" t="s">
        <v>190</v>
      </c>
    </row>
    <row r="158" spans="1:3">
      <c r="A158" s="51" t="s">
        <v>1027</v>
      </c>
      <c r="B158" t="str">
        <f>IF('スケジュール(補助事業実施期間)'!G14="", "", 'スケジュール(補助事業実施期間)'!G14)</f>
        <v/>
      </c>
      <c r="C158" t="s">
        <v>190</v>
      </c>
    </row>
    <row r="159" spans="1:3">
      <c r="A159" s="51" t="s">
        <v>1028</v>
      </c>
      <c r="B159" t="str">
        <f>IF('スケジュール(補助事業実施期間)'!G15="", "", 'スケジュール(補助事業実施期間)'!G15)</f>
        <v/>
      </c>
      <c r="C159" t="s">
        <v>190</v>
      </c>
    </row>
    <row r="160" spans="1:3">
      <c r="A160" s="51" t="s">
        <v>1029</v>
      </c>
      <c r="B160" t="str">
        <f>IF('スケジュール(補助事業実施期間)'!G16="", "", 'スケジュール(補助事業実施期間)'!G16)</f>
        <v/>
      </c>
      <c r="C160" t="s">
        <v>190</v>
      </c>
    </row>
    <row r="161" spans="1:3">
      <c r="A161" s="51" t="s">
        <v>1030</v>
      </c>
      <c r="B161" t="str">
        <f>IF('スケジュール(補助事業実施期間)'!G17="", "", 'スケジュール(補助事業実施期間)'!G17)</f>
        <v/>
      </c>
      <c r="C161" t="s">
        <v>190</v>
      </c>
    </row>
    <row r="162" spans="1:3">
      <c r="A162" s="51" t="s">
        <v>1031</v>
      </c>
      <c r="B162" t="e">
        <f>YEAR('スケジュール(補助事業実施期間)'!H4)</f>
        <v>#VALUE!</v>
      </c>
      <c r="C162" t="s">
        <v>190</v>
      </c>
    </row>
    <row r="163" spans="1:3">
      <c r="A163" s="51" t="s">
        <v>1032</v>
      </c>
      <c r="B163" t="e">
        <f>MONTH('スケジュール(補助事業実施期間)'!H5)</f>
        <v>#VALUE!</v>
      </c>
      <c r="C163" t="s">
        <v>190</v>
      </c>
    </row>
    <row r="164" spans="1:3">
      <c r="A164" s="51" t="s">
        <v>1033</v>
      </c>
      <c r="B164" t="str">
        <f>IF('スケジュール(補助事業実施期間)'!H6="", "", 'スケジュール(補助事業実施期間)'!H6)</f>
        <v/>
      </c>
      <c r="C164" t="s">
        <v>190</v>
      </c>
    </row>
    <row r="165" spans="1:3">
      <c r="A165" s="51" t="s">
        <v>1034</v>
      </c>
      <c r="B165" t="str">
        <f>IF('スケジュール(補助事業実施期間)'!H7="", "", 'スケジュール(補助事業実施期間)'!H7)</f>
        <v/>
      </c>
      <c r="C165" t="s">
        <v>190</v>
      </c>
    </row>
    <row r="166" spans="1:3">
      <c r="A166" s="51" t="s">
        <v>1035</v>
      </c>
      <c r="B166" t="str">
        <f>IF('スケジュール(補助事業実施期間)'!H8="", "", 'スケジュール(補助事業実施期間)'!H8)</f>
        <v/>
      </c>
      <c r="C166" t="s">
        <v>190</v>
      </c>
    </row>
    <row r="167" spans="1:3">
      <c r="A167" s="51" t="s">
        <v>1036</v>
      </c>
      <c r="B167" t="str">
        <f>IF('スケジュール(補助事業実施期間)'!H9="", "", 'スケジュール(補助事業実施期間)'!H9)</f>
        <v/>
      </c>
      <c r="C167" t="s">
        <v>190</v>
      </c>
    </row>
    <row r="168" spans="1:3">
      <c r="A168" s="51" t="s">
        <v>1037</v>
      </c>
      <c r="B168" t="str">
        <f>IF('スケジュール(補助事業実施期間)'!H10="", "", 'スケジュール(補助事業実施期間)'!H10)</f>
        <v/>
      </c>
      <c r="C168" t="s">
        <v>190</v>
      </c>
    </row>
    <row r="169" spans="1:3">
      <c r="A169" s="51" t="s">
        <v>1038</v>
      </c>
      <c r="B169" t="str">
        <f>IF('スケジュール(補助事業実施期間)'!H11="", "", 'スケジュール(補助事業実施期間)'!H11)</f>
        <v/>
      </c>
      <c r="C169" t="s">
        <v>190</v>
      </c>
    </row>
    <row r="170" spans="1:3">
      <c r="A170" s="51" t="s">
        <v>1039</v>
      </c>
      <c r="B170" t="str">
        <f>IF('スケジュール(補助事業実施期間)'!H12="", "", 'スケジュール(補助事業実施期間)'!H12)</f>
        <v/>
      </c>
      <c r="C170" t="s">
        <v>190</v>
      </c>
    </row>
    <row r="171" spans="1:3">
      <c r="A171" s="51" t="s">
        <v>1040</v>
      </c>
      <c r="B171" t="str">
        <f>IF('スケジュール(補助事業実施期間)'!H13="", "", 'スケジュール(補助事業実施期間)'!H13)</f>
        <v/>
      </c>
      <c r="C171" t="s">
        <v>190</v>
      </c>
    </row>
    <row r="172" spans="1:3">
      <c r="A172" s="51" t="s">
        <v>1041</v>
      </c>
      <c r="B172" t="str">
        <f>IF('スケジュール(補助事業実施期間)'!H14="", "", 'スケジュール(補助事業実施期間)'!H14)</f>
        <v/>
      </c>
      <c r="C172" t="s">
        <v>190</v>
      </c>
    </row>
    <row r="173" spans="1:3">
      <c r="A173" s="51" t="s">
        <v>1042</v>
      </c>
      <c r="B173" t="str">
        <f>IF('スケジュール(補助事業実施期間)'!H15="", "", 'スケジュール(補助事業実施期間)'!H15)</f>
        <v/>
      </c>
      <c r="C173" t="s">
        <v>190</v>
      </c>
    </row>
    <row r="174" spans="1:3">
      <c r="A174" s="51" t="s">
        <v>1043</v>
      </c>
      <c r="B174" t="str">
        <f>IF('スケジュール(補助事業実施期間)'!H16="", "", 'スケジュール(補助事業実施期間)'!H16)</f>
        <v/>
      </c>
      <c r="C174" t="s">
        <v>190</v>
      </c>
    </row>
    <row r="175" spans="1:3">
      <c r="A175" s="51" t="s">
        <v>1044</v>
      </c>
      <c r="B175" t="str">
        <f>IF('スケジュール(補助事業実施期間)'!H17="", "", 'スケジュール(補助事業実施期間)'!H17)</f>
        <v/>
      </c>
      <c r="C175" t="s">
        <v>190</v>
      </c>
    </row>
    <row r="176" spans="1:3">
      <c r="A176" s="51" t="s">
        <v>1045</v>
      </c>
      <c r="B176" t="e">
        <f>YEAR('スケジュール(補助事業実施期間)'!I4)</f>
        <v>#VALUE!</v>
      </c>
      <c r="C176" t="s">
        <v>190</v>
      </c>
    </row>
    <row r="177" spans="1:3">
      <c r="A177" s="51" t="s">
        <v>1046</v>
      </c>
      <c r="B177" t="e">
        <f>MONTH('スケジュール(補助事業実施期間)'!I5)</f>
        <v>#VALUE!</v>
      </c>
      <c r="C177" t="s">
        <v>190</v>
      </c>
    </row>
    <row r="178" spans="1:3">
      <c r="A178" s="51" t="s">
        <v>1047</v>
      </c>
      <c r="B178" t="str">
        <f>IF('スケジュール(補助事業実施期間)'!I6="", "", 'スケジュール(補助事業実施期間)'!I6)</f>
        <v/>
      </c>
      <c r="C178" t="s">
        <v>190</v>
      </c>
    </row>
    <row r="179" spans="1:3">
      <c r="A179" s="51" t="s">
        <v>1048</v>
      </c>
      <c r="B179" t="str">
        <f>IF('スケジュール(補助事業実施期間)'!I7="", "", 'スケジュール(補助事業実施期間)'!I7)</f>
        <v/>
      </c>
      <c r="C179" t="s">
        <v>190</v>
      </c>
    </row>
    <row r="180" spans="1:3">
      <c r="A180" s="51" t="s">
        <v>1049</v>
      </c>
      <c r="B180" t="str">
        <f>IF('スケジュール(補助事業実施期間)'!I8="", "", 'スケジュール(補助事業実施期間)'!I8)</f>
        <v/>
      </c>
      <c r="C180" t="s">
        <v>190</v>
      </c>
    </row>
    <row r="181" spans="1:3">
      <c r="A181" s="51" t="s">
        <v>1050</v>
      </c>
      <c r="B181" t="str">
        <f>IF('スケジュール(補助事業実施期間)'!I9="", "", 'スケジュール(補助事業実施期間)'!I9)</f>
        <v/>
      </c>
      <c r="C181" t="s">
        <v>190</v>
      </c>
    </row>
    <row r="182" spans="1:3">
      <c r="A182" s="51" t="s">
        <v>1051</v>
      </c>
      <c r="B182" t="str">
        <f>IF('スケジュール(補助事業実施期間)'!I10="", "", 'スケジュール(補助事業実施期間)'!I10)</f>
        <v/>
      </c>
      <c r="C182" t="s">
        <v>190</v>
      </c>
    </row>
    <row r="183" spans="1:3">
      <c r="A183" s="51" t="s">
        <v>1052</v>
      </c>
      <c r="B183" t="str">
        <f>IF('スケジュール(補助事業実施期間)'!I11="", "", 'スケジュール(補助事業実施期間)'!I11)</f>
        <v/>
      </c>
      <c r="C183" t="s">
        <v>190</v>
      </c>
    </row>
    <row r="184" spans="1:3">
      <c r="A184" s="51" t="s">
        <v>1053</v>
      </c>
      <c r="B184" t="str">
        <f>IF('スケジュール(補助事業実施期間)'!I12="", "", 'スケジュール(補助事業実施期間)'!I12)</f>
        <v/>
      </c>
      <c r="C184" t="s">
        <v>190</v>
      </c>
    </row>
    <row r="185" spans="1:3">
      <c r="A185" s="51" t="s">
        <v>1054</v>
      </c>
      <c r="B185" t="str">
        <f>IF('スケジュール(補助事業実施期間)'!I13="", "", 'スケジュール(補助事業実施期間)'!I13)</f>
        <v/>
      </c>
      <c r="C185" t="s">
        <v>190</v>
      </c>
    </row>
    <row r="186" spans="1:3">
      <c r="A186" s="51" t="s">
        <v>1055</v>
      </c>
      <c r="B186" t="str">
        <f>IF('スケジュール(補助事業実施期間)'!I14="", "", 'スケジュール(補助事業実施期間)'!I14)</f>
        <v/>
      </c>
      <c r="C186" t="s">
        <v>190</v>
      </c>
    </row>
    <row r="187" spans="1:3">
      <c r="A187" s="51" t="s">
        <v>1056</v>
      </c>
      <c r="B187" t="str">
        <f>IF('スケジュール(補助事業実施期間)'!I15="", "", 'スケジュール(補助事業実施期間)'!I15)</f>
        <v/>
      </c>
      <c r="C187" t="s">
        <v>190</v>
      </c>
    </row>
    <row r="188" spans="1:3">
      <c r="A188" s="51" t="s">
        <v>1057</v>
      </c>
      <c r="B188" t="str">
        <f>IF('スケジュール(補助事業実施期間)'!I16="", "", 'スケジュール(補助事業実施期間)'!I16)</f>
        <v/>
      </c>
      <c r="C188" t="s">
        <v>190</v>
      </c>
    </row>
    <row r="189" spans="1:3">
      <c r="A189" s="51" t="s">
        <v>1058</v>
      </c>
      <c r="B189" t="str">
        <f>IF('スケジュール(補助事業実施期間)'!I17="", "", 'スケジュール(補助事業実施期間)'!I17)</f>
        <v/>
      </c>
      <c r="C189" t="s">
        <v>190</v>
      </c>
    </row>
    <row r="190" spans="1:3">
      <c r="A190" s="51" t="s">
        <v>1059</v>
      </c>
      <c r="B190" t="e">
        <f>YEAR('スケジュール(補助事業実施期間)'!J4)</f>
        <v>#VALUE!</v>
      </c>
      <c r="C190" t="s">
        <v>190</v>
      </c>
    </row>
    <row r="191" spans="1:3">
      <c r="A191" s="51" t="s">
        <v>1060</v>
      </c>
      <c r="B191" t="e">
        <f>MONTH('スケジュール(補助事業実施期間)'!J5)</f>
        <v>#VALUE!</v>
      </c>
      <c r="C191" t="s">
        <v>190</v>
      </c>
    </row>
    <row r="192" spans="1:3">
      <c r="A192" s="51" t="s">
        <v>1061</v>
      </c>
      <c r="B192" t="str">
        <f>IF('スケジュール(補助事業実施期間)'!J6="", "", 'スケジュール(補助事業実施期間)'!J6)</f>
        <v/>
      </c>
      <c r="C192" t="s">
        <v>190</v>
      </c>
    </row>
    <row r="193" spans="1:3">
      <c r="A193" s="51" t="s">
        <v>1062</v>
      </c>
      <c r="B193" t="str">
        <f>IF('スケジュール(補助事業実施期間)'!J7="", "", 'スケジュール(補助事業実施期間)'!J7)</f>
        <v/>
      </c>
      <c r="C193" t="s">
        <v>190</v>
      </c>
    </row>
    <row r="194" spans="1:3">
      <c r="A194" s="51" t="s">
        <v>1063</v>
      </c>
      <c r="B194" t="str">
        <f>IF('スケジュール(補助事業実施期間)'!J8="", "", 'スケジュール(補助事業実施期間)'!J8)</f>
        <v/>
      </c>
      <c r="C194" t="s">
        <v>190</v>
      </c>
    </row>
    <row r="195" spans="1:3">
      <c r="A195" s="51" t="s">
        <v>1064</v>
      </c>
      <c r="B195" t="str">
        <f>IF('スケジュール(補助事業実施期間)'!J9="", "", 'スケジュール(補助事業実施期間)'!J9)</f>
        <v/>
      </c>
      <c r="C195" t="s">
        <v>190</v>
      </c>
    </row>
    <row r="196" spans="1:3">
      <c r="A196" s="51" t="s">
        <v>1065</v>
      </c>
      <c r="B196" t="str">
        <f>IF('スケジュール(補助事業実施期間)'!J10="", "", 'スケジュール(補助事業実施期間)'!J10)</f>
        <v/>
      </c>
      <c r="C196" t="s">
        <v>190</v>
      </c>
    </row>
    <row r="197" spans="1:3">
      <c r="A197" s="51" t="s">
        <v>1066</v>
      </c>
      <c r="B197" t="str">
        <f>IF('スケジュール(補助事業実施期間)'!J11="", "", 'スケジュール(補助事業実施期間)'!J11)</f>
        <v/>
      </c>
      <c r="C197" t="s">
        <v>190</v>
      </c>
    </row>
    <row r="198" spans="1:3">
      <c r="A198" s="51" t="s">
        <v>1067</v>
      </c>
      <c r="B198" t="str">
        <f>IF('スケジュール(補助事業実施期間)'!J12="", "", 'スケジュール(補助事業実施期間)'!J12)</f>
        <v/>
      </c>
      <c r="C198" t="s">
        <v>190</v>
      </c>
    </row>
    <row r="199" spans="1:3">
      <c r="A199" s="51" t="s">
        <v>1068</v>
      </c>
      <c r="B199" t="str">
        <f>IF('スケジュール(補助事業実施期間)'!J13="", "", 'スケジュール(補助事業実施期間)'!J13)</f>
        <v/>
      </c>
      <c r="C199" t="s">
        <v>190</v>
      </c>
    </row>
    <row r="200" spans="1:3">
      <c r="A200" s="51" t="s">
        <v>1069</v>
      </c>
      <c r="B200" t="str">
        <f>IF('スケジュール(補助事業実施期間)'!J14="", "", 'スケジュール(補助事業実施期間)'!J14)</f>
        <v/>
      </c>
      <c r="C200" t="s">
        <v>190</v>
      </c>
    </row>
    <row r="201" spans="1:3">
      <c r="A201" s="51" t="s">
        <v>1070</v>
      </c>
      <c r="B201" t="str">
        <f>IF('スケジュール(補助事業実施期間)'!J15="", "", 'スケジュール(補助事業実施期間)'!J15)</f>
        <v/>
      </c>
      <c r="C201" t="s">
        <v>190</v>
      </c>
    </row>
    <row r="202" spans="1:3">
      <c r="A202" s="51" t="s">
        <v>1071</v>
      </c>
      <c r="B202" t="str">
        <f>IF('スケジュール(補助事業実施期間)'!J16="", "", 'スケジュール(補助事業実施期間)'!J16)</f>
        <v/>
      </c>
      <c r="C202" t="s">
        <v>190</v>
      </c>
    </row>
    <row r="203" spans="1:3">
      <c r="A203" s="51" t="s">
        <v>1072</v>
      </c>
      <c r="B203" t="str">
        <f>IF('スケジュール(補助事業実施期間)'!J17="", "", 'スケジュール(補助事業実施期間)'!J17)</f>
        <v/>
      </c>
      <c r="C203" t="s">
        <v>190</v>
      </c>
    </row>
    <row r="204" spans="1:3">
      <c r="A204" s="51" t="s">
        <v>1073</v>
      </c>
      <c r="B204" t="e">
        <f>YEAR('スケジュール(補助事業実施期間)'!K4)</f>
        <v>#VALUE!</v>
      </c>
      <c r="C204" t="s">
        <v>190</v>
      </c>
    </row>
    <row r="205" spans="1:3">
      <c r="A205" s="51" t="s">
        <v>1074</v>
      </c>
      <c r="B205" t="e">
        <f>MONTH('スケジュール(補助事業実施期間)'!K5)</f>
        <v>#VALUE!</v>
      </c>
      <c r="C205" t="s">
        <v>190</v>
      </c>
    </row>
    <row r="206" spans="1:3">
      <c r="A206" s="51" t="s">
        <v>1075</v>
      </c>
      <c r="B206" t="str">
        <f>IF('スケジュール(補助事業実施期間)'!K6="", "", 'スケジュール(補助事業実施期間)'!K6)</f>
        <v/>
      </c>
      <c r="C206" t="s">
        <v>190</v>
      </c>
    </row>
    <row r="207" spans="1:3">
      <c r="A207" s="51" t="s">
        <v>1076</v>
      </c>
      <c r="B207" t="str">
        <f>IF('スケジュール(補助事業実施期間)'!K7="", "", 'スケジュール(補助事業実施期間)'!K7)</f>
        <v/>
      </c>
      <c r="C207" t="s">
        <v>190</v>
      </c>
    </row>
    <row r="208" spans="1:3">
      <c r="A208" s="51" t="s">
        <v>1077</v>
      </c>
      <c r="B208" t="str">
        <f>IF('スケジュール(補助事業実施期間)'!K8="", "", 'スケジュール(補助事業実施期間)'!K8)</f>
        <v/>
      </c>
      <c r="C208" t="s">
        <v>190</v>
      </c>
    </row>
    <row r="209" spans="1:3">
      <c r="A209" s="51" t="s">
        <v>1078</v>
      </c>
      <c r="B209" t="str">
        <f>IF('スケジュール(補助事業実施期間)'!K9="", "", 'スケジュール(補助事業実施期間)'!K9)</f>
        <v/>
      </c>
      <c r="C209" t="s">
        <v>190</v>
      </c>
    </row>
    <row r="210" spans="1:3">
      <c r="A210" s="51" t="s">
        <v>1079</v>
      </c>
      <c r="B210" t="str">
        <f>IF('スケジュール(補助事業実施期間)'!K10="", "", 'スケジュール(補助事業実施期間)'!K10)</f>
        <v/>
      </c>
      <c r="C210" t="s">
        <v>190</v>
      </c>
    </row>
    <row r="211" spans="1:3">
      <c r="A211" s="51" t="s">
        <v>1080</v>
      </c>
      <c r="B211" t="str">
        <f>IF('スケジュール(補助事業実施期間)'!K11="", "", 'スケジュール(補助事業実施期間)'!K11)</f>
        <v/>
      </c>
      <c r="C211" t="s">
        <v>190</v>
      </c>
    </row>
    <row r="212" spans="1:3">
      <c r="A212" s="51" t="s">
        <v>1081</v>
      </c>
      <c r="B212" t="str">
        <f>IF('スケジュール(補助事業実施期間)'!K12="", "", 'スケジュール(補助事業実施期間)'!K12)</f>
        <v/>
      </c>
      <c r="C212" t="s">
        <v>190</v>
      </c>
    </row>
    <row r="213" spans="1:3">
      <c r="A213" s="51" t="s">
        <v>1082</v>
      </c>
      <c r="B213" t="str">
        <f>IF('スケジュール(補助事業実施期間)'!K13="", "", 'スケジュール(補助事業実施期間)'!K13)</f>
        <v/>
      </c>
      <c r="C213" t="s">
        <v>190</v>
      </c>
    </row>
    <row r="214" spans="1:3">
      <c r="A214" s="51" t="s">
        <v>1083</v>
      </c>
      <c r="B214" t="str">
        <f>IF('スケジュール(補助事業実施期間)'!K14="", "", 'スケジュール(補助事業実施期間)'!K14)</f>
        <v/>
      </c>
      <c r="C214" t="s">
        <v>190</v>
      </c>
    </row>
    <row r="215" spans="1:3">
      <c r="A215" s="51" t="s">
        <v>1084</v>
      </c>
      <c r="B215" t="str">
        <f>IF('スケジュール(補助事業実施期間)'!K15="", "", 'スケジュール(補助事業実施期間)'!K15)</f>
        <v/>
      </c>
      <c r="C215" t="s">
        <v>190</v>
      </c>
    </row>
    <row r="216" spans="1:3">
      <c r="A216" s="51" t="s">
        <v>1085</v>
      </c>
      <c r="B216" t="str">
        <f>IF('スケジュール(補助事業実施期間)'!K16="", "", 'スケジュール(補助事業実施期間)'!K16)</f>
        <v/>
      </c>
      <c r="C216" t="s">
        <v>190</v>
      </c>
    </row>
    <row r="217" spans="1:3">
      <c r="A217" s="51" t="s">
        <v>1086</v>
      </c>
      <c r="B217" t="str">
        <f>IF('スケジュール(補助事業実施期間)'!K17="", "", 'スケジュール(補助事業実施期間)'!K17)</f>
        <v/>
      </c>
      <c r="C217" t="s">
        <v>190</v>
      </c>
    </row>
    <row r="218" spans="1:3">
      <c r="A218" s="51" t="s">
        <v>1087</v>
      </c>
      <c r="B218" t="e">
        <f>YEAR('スケジュール(補助事業実施期間)'!L4)</f>
        <v>#VALUE!</v>
      </c>
      <c r="C218" t="s">
        <v>190</v>
      </c>
    </row>
    <row r="219" spans="1:3">
      <c r="A219" s="51" t="s">
        <v>1088</v>
      </c>
      <c r="B219" t="e">
        <f>MONTH('スケジュール(補助事業実施期間)'!L5)</f>
        <v>#VALUE!</v>
      </c>
      <c r="C219" t="s">
        <v>190</v>
      </c>
    </row>
    <row r="220" spans="1:3">
      <c r="A220" s="51" t="s">
        <v>1089</v>
      </c>
      <c r="B220" t="str">
        <f>IF('スケジュール(補助事業実施期間)'!L6="", "", 'スケジュール(補助事業実施期間)'!L6)</f>
        <v/>
      </c>
      <c r="C220" t="s">
        <v>190</v>
      </c>
    </row>
    <row r="221" spans="1:3">
      <c r="A221" s="51" t="s">
        <v>1090</v>
      </c>
      <c r="B221" t="str">
        <f>IF('スケジュール(補助事業実施期間)'!L7="", "", 'スケジュール(補助事業実施期間)'!L7)</f>
        <v/>
      </c>
      <c r="C221" t="s">
        <v>190</v>
      </c>
    </row>
    <row r="222" spans="1:3">
      <c r="A222" s="51" t="s">
        <v>1091</v>
      </c>
      <c r="B222" t="str">
        <f>IF('スケジュール(補助事業実施期間)'!L8="", "", 'スケジュール(補助事業実施期間)'!L8)</f>
        <v/>
      </c>
      <c r="C222" t="s">
        <v>190</v>
      </c>
    </row>
    <row r="223" spans="1:3">
      <c r="A223" s="51" t="s">
        <v>1092</v>
      </c>
      <c r="B223" t="str">
        <f>IF('スケジュール(補助事業実施期間)'!L9="", "", 'スケジュール(補助事業実施期間)'!L9)</f>
        <v/>
      </c>
      <c r="C223" t="s">
        <v>190</v>
      </c>
    </row>
    <row r="224" spans="1:3">
      <c r="A224" s="51" t="s">
        <v>1093</v>
      </c>
      <c r="B224" t="str">
        <f>IF('スケジュール(補助事業実施期間)'!L10="", "", 'スケジュール(補助事業実施期間)'!L10)</f>
        <v/>
      </c>
      <c r="C224" t="s">
        <v>190</v>
      </c>
    </row>
    <row r="225" spans="1:3">
      <c r="A225" s="51" t="s">
        <v>1094</v>
      </c>
      <c r="B225" t="str">
        <f>IF('スケジュール(補助事業実施期間)'!L11="", "", 'スケジュール(補助事業実施期間)'!L11)</f>
        <v/>
      </c>
      <c r="C225" t="s">
        <v>190</v>
      </c>
    </row>
    <row r="226" spans="1:3">
      <c r="A226" s="51" t="s">
        <v>1095</v>
      </c>
      <c r="B226" t="str">
        <f>IF('スケジュール(補助事業実施期間)'!L12="", "", 'スケジュール(補助事業実施期間)'!L12)</f>
        <v/>
      </c>
      <c r="C226" t="s">
        <v>190</v>
      </c>
    </row>
    <row r="227" spans="1:3">
      <c r="A227" s="51" t="s">
        <v>1096</v>
      </c>
      <c r="B227" t="str">
        <f>IF('スケジュール(補助事業実施期間)'!L13="", "", 'スケジュール(補助事業実施期間)'!L13)</f>
        <v/>
      </c>
      <c r="C227" t="s">
        <v>190</v>
      </c>
    </row>
    <row r="228" spans="1:3">
      <c r="A228" s="51" t="s">
        <v>1097</v>
      </c>
      <c r="B228" t="str">
        <f>IF('スケジュール(補助事業実施期間)'!L14="", "", 'スケジュール(補助事業実施期間)'!L14)</f>
        <v/>
      </c>
      <c r="C228" t="s">
        <v>190</v>
      </c>
    </row>
    <row r="229" spans="1:3">
      <c r="A229" s="51" t="s">
        <v>1098</v>
      </c>
      <c r="B229" t="str">
        <f>IF('スケジュール(補助事業実施期間)'!L15="", "", 'スケジュール(補助事業実施期間)'!L15)</f>
        <v/>
      </c>
      <c r="C229" t="s">
        <v>190</v>
      </c>
    </row>
    <row r="230" spans="1:3">
      <c r="A230" s="51" t="s">
        <v>1099</v>
      </c>
      <c r="B230" t="str">
        <f>IF('スケジュール(補助事業実施期間)'!L16="", "", 'スケジュール(補助事業実施期間)'!L16)</f>
        <v/>
      </c>
      <c r="C230" t="s">
        <v>190</v>
      </c>
    </row>
    <row r="231" spans="1:3">
      <c r="A231" s="51" t="s">
        <v>1100</v>
      </c>
      <c r="B231" t="str">
        <f>IF('スケジュール(補助事業実施期間)'!L17="", "", 'スケジュール(補助事業実施期間)'!L17)</f>
        <v/>
      </c>
      <c r="C231" t="s">
        <v>190</v>
      </c>
    </row>
    <row r="232" spans="1:3">
      <c r="A232" s="51" t="s">
        <v>1101</v>
      </c>
      <c r="B232" t="e">
        <f>YEAR('スケジュール(補助事業実施期間)'!M4)</f>
        <v>#VALUE!</v>
      </c>
      <c r="C232" t="s">
        <v>190</v>
      </c>
    </row>
    <row r="233" spans="1:3">
      <c r="A233" s="51" t="s">
        <v>1102</v>
      </c>
      <c r="B233" t="e">
        <f>MONTH('スケジュール(補助事業実施期間)'!M5)</f>
        <v>#VALUE!</v>
      </c>
      <c r="C233" t="s">
        <v>190</v>
      </c>
    </row>
    <row r="234" spans="1:3">
      <c r="A234" s="51" t="s">
        <v>1103</v>
      </c>
      <c r="B234" t="str">
        <f>IF('スケジュール(補助事業実施期間)'!M6="", "", 'スケジュール(補助事業実施期間)'!M6)</f>
        <v/>
      </c>
      <c r="C234" t="s">
        <v>190</v>
      </c>
    </row>
    <row r="235" spans="1:3">
      <c r="A235" s="51" t="s">
        <v>1104</v>
      </c>
      <c r="B235" t="str">
        <f>IF('スケジュール(補助事業実施期間)'!M7="", "", 'スケジュール(補助事業実施期間)'!M7)</f>
        <v/>
      </c>
      <c r="C235" t="s">
        <v>190</v>
      </c>
    </row>
    <row r="236" spans="1:3">
      <c r="A236" s="51" t="s">
        <v>1105</v>
      </c>
      <c r="B236" t="str">
        <f>IF('スケジュール(補助事業実施期間)'!M8="", "", 'スケジュール(補助事業実施期間)'!M8)</f>
        <v/>
      </c>
      <c r="C236" t="s">
        <v>190</v>
      </c>
    </row>
    <row r="237" spans="1:3">
      <c r="A237" s="51" t="s">
        <v>1106</v>
      </c>
      <c r="B237" t="str">
        <f>IF('スケジュール(補助事業実施期間)'!M9="", "", 'スケジュール(補助事業実施期間)'!M9)</f>
        <v/>
      </c>
      <c r="C237" t="s">
        <v>190</v>
      </c>
    </row>
    <row r="238" spans="1:3">
      <c r="A238" s="51" t="s">
        <v>1107</v>
      </c>
      <c r="B238" t="str">
        <f>IF('スケジュール(補助事業実施期間)'!M10="", "", 'スケジュール(補助事業実施期間)'!M10)</f>
        <v/>
      </c>
      <c r="C238" t="s">
        <v>190</v>
      </c>
    </row>
    <row r="239" spans="1:3">
      <c r="A239" s="51" t="s">
        <v>1108</v>
      </c>
      <c r="B239" t="str">
        <f>IF('スケジュール(補助事業実施期間)'!M11="", "", 'スケジュール(補助事業実施期間)'!M11)</f>
        <v/>
      </c>
      <c r="C239" t="s">
        <v>190</v>
      </c>
    </row>
    <row r="240" spans="1:3">
      <c r="A240" s="51" t="s">
        <v>1109</v>
      </c>
      <c r="B240" t="str">
        <f>IF('スケジュール(補助事業実施期間)'!M12="", "", 'スケジュール(補助事業実施期間)'!M12)</f>
        <v/>
      </c>
      <c r="C240" t="s">
        <v>190</v>
      </c>
    </row>
    <row r="241" spans="1:3">
      <c r="A241" s="51" t="s">
        <v>1110</v>
      </c>
      <c r="B241" t="str">
        <f>IF('スケジュール(補助事業実施期間)'!M13="", "", 'スケジュール(補助事業実施期間)'!M13)</f>
        <v/>
      </c>
      <c r="C241" t="s">
        <v>190</v>
      </c>
    </row>
    <row r="242" spans="1:3">
      <c r="A242" s="51" t="s">
        <v>1111</v>
      </c>
      <c r="B242" t="str">
        <f>IF('スケジュール(補助事業実施期間)'!M14="", "", 'スケジュール(補助事業実施期間)'!M14)</f>
        <v/>
      </c>
      <c r="C242" t="s">
        <v>190</v>
      </c>
    </row>
    <row r="243" spans="1:3">
      <c r="A243" s="51" t="s">
        <v>1112</v>
      </c>
      <c r="B243" t="str">
        <f>IF('スケジュール(補助事業実施期間)'!M15="", "", 'スケジュール(補助事業実施期間)'!M15)</f>
        <v/>
      </c>
      <c r="C243" t="s">
        <v>190</v>
      </c>
    </row>
    <row r="244" spans="1:3">
      <c r="A244" s="51" t="s">
        <v>1113</v>
      </c>
      <c r="B244" t="str">
        <f>IF('スケジュール(補助事業実施期間)'!M16="", "", 'スケジュール(補助事業実施期間)'!M16)</f>
        <v/>
      </c>
      <c r="C244" t="s">
        <v>190</v>
      </c>
    </row>
    <row r="245" spans="1:3">
      <c r="A245" s="51" t="s">
        <v>1114</v>
      </c>
      <c r="B245" t="str">
        <f>IF('スケジュール(補助事業実施期間)'!M17="", "", 'スケジュール(補助事業実施期間)'!M17)</f>
        <v/>
      </c>
      <c r="C245" t="s">
        <v>190</v>
      </c>
    </row>
    <row r="246" spans="1:3">
      <c r="A246" s="51" t="s">
        <v>1115</v>
      </c>
      <c r="B246" t="e">
        <f>YEAR('スケジュール(補助事業実施期間)'!N4)</f>
        <v>#VALUE!</v>
      </c>
      <c r="C246" t="s">
        <v>190</v>
      </c>
    </row>
    <row r="247" spans="1:3">
      <c r="A247" s="51" t="s">
        <v>1116</v>
      </c>
      <c r="B247" t="e">
        <f>MONTH('スケジュール(補助事業実施期間)'!N5)</f>
        <v>#VALUE!</v>
      </c>
      <c r="C247" t="s">
        <v>190</v>
      </c>
    </row>
    <row r="248" spans="1:3">
      <c r="A248" s="51" t="s">
        <v>1117</v>
      </c>
      <c r="B248" t="str">
        <f>IF('スケジュール(補助事業実施期間)'!N6="", "", 'スケジュール(補助事業実施期間)'!N6)</f>
        <v/>
      </c>
      <c r="C248" t="s">
        <v>190</v>
      </c>
    </row>
    <row r="249" spans="1:3">
      <c r="A249" s="51" t="s">
        <v>1118</v>
      </c>
      <c r="B249" t="str">
        <f>IF('スケジュール(補助事業実施期間)'!N7="", "", 'スケジュール(補助事業実施期間)'!N7)</f>
        <v/>
      </c>
      <c r="C249" t="s">
        <v>190</v>
      </c>
    </row>
    <row r="250" spans="1:3">
      <c r="A250" s="51" t="s">
        <v>1119</v>
      </c>
      <c r="B250" t="str">
        <f>IF('スケジュール(補助事業実施期間)'!N8="", "", 'スケジュール(補助事業実施期間)'!N8)</f>
        <v/>
      </c>
      <c r="C250" t="s">
        <v>190</v>
      </c>
    </row>
    <row r="251" spans="1:3">
      <c r="A251" s="51" t="s">
        <v>1120</v>
      </c>
      <c r="B251" t="str">
        <f>IF('スケジュール(補助事業実施期間)'!N9="", "", 'スケジュール(補助事業実施期間)'!N9)</f>
        <v/>
      </c>
      <c r="C251" t="s">
        <v>190</v>
      </c>
    </row>
    <row r="252" spans="1:3">
      <c r="A252" s="51" t="s">
        <v>1121</v>
      </c>
      <c r="B252" t="str">
        <f>IF('スケジュール(補助事業実施期間)'!N10="", "", 'スケジュール(補助事業実施期間)'!N10)</f>
        <v/>
      </c>
      <c r="C252" t="s">
        <v>190</v>
      </c>
    </row>
    <row r="253" spans="1:3">
      <c r="A253" s="51" t="s">
        <v>1122</v>
      </c>
      <c r="B253" t="str">
        <f>IF('スケジュール(補助事業実施期間)'!N11="", "", 'スケジュール(補助事業実施期間)'!N11)</f>
        <v/>
      </c>
      <c r="C253" t="s">
        <v>190</v>
      </c>
    </row>
    <row r="254" spans="1:3">
      <c r="A254" s="51" t="s">
        <v>1123</v>
      </c>
      <c r="B254" t="str">
        <f>IF('スケジュール(補助事業実施期間)'!N12="", "", 'スケジュール(補助事業実施期間)'!N12)</f>
        <v/>
      </c>
      <c r="C254" t="s">
        <v>190</v>
      </c>
    </row>
    <row r="255" spans="1:3">
      <c r="A255" s="51" t="s">
        <v>1124</v>
      </c>
      <c r="B255" t="str">
        <f>IF('スケジュール(補助事業実施期間)'!N13="", "", 'スケジュール(補助事業実施期間)'!N13)</f>
        <v/>
      </c>
      <c r="C255" t="s">
        <v>190</v>
      </c>
    </row>
    <row r="256" spans="1:3">
      <c r="A256" s="51" t="s">
        <v>1125</v>
      </c>
      <c r="B256" t="str">
        <f>IF('スケジュール(補助事業実施期間)'!N14="", "", 'スケジュール(補助事業実施期間)'!N14)</f>
        <v/>
      </c>
      <c r="C256" t="s">
        <v>190</v>
      </c>
    </row>
    <row r="257" spans="1:3">
      <c r="A257" s="51" t="s">
        <v>1126</v>
      </c>
      <c r="B257" t="str">
        <f>IF('スケジュール(補助事業実施期間)'!N15="", "", 'スケジュール(補助事業実施期間)'!N15)</f>
        <v/>
      </c>
      <c r="C257" t="s">
        <v>190</v>
      </c>
    </row>
    <row r="258" spans="1:3">
      <c r="A258" s="51" t="s">
        <v>1127</v>
      </c>
      <c r="B258" t="str">
        <f>IF('スケジュール(補助事業実施期間)'!N16="", "", 'スケジュール(補助事業実施期間)'!N16)</f>
        <v/>
      </c>
      <c r="C258" t="s">
        <v>190</v>
      </c>
    </row>
    <row r="259" spans="1:3">
      <c r="A259" s="51" t="s">
        <v>1128</v>
      </c>
      <c r="B259" t="str">
        <f>IF('スケジュール(補助事業実施期間)'!N17="", "", 'スケジュール(補助事業実施期間)'!N17)</f>
        <v/>
      </c>
      <c r="C259" t="s">
        <v>190</v>
      </c>
    </row>
    <row r="260" spans="1:3">
      <c r="A260" s="51" t="s">
        <v>1129</v>
      </c>
      <c r="B260" t="e">
        <f>YEAR('スケジュール(補助事業実施期間)'!O4)</f>
        <v>#VALUE!</v>
      </c>
      <c r="C260" t="s">
        <v>190</v>
      </c>
    </row>
    <row r="261" spans="1:3">
      <c r="A261" s="51" t="s">
        <v>1130</v>
      </c>
      <c r="B261" t="e">
        <f>MONTH('スケジュール(補助事業実施期間)'!O5)</f>
        <v>#VALUE!</v>
      </c>
      <c r="C261" t="s">
        <v>190</v>
      </c>
    </row>
    <row r="262" spans="1:3">
      <c r="A262" s="51" t="s">
        <v>1131</v>
      </c>
      <c r="B262" t="str">
        <f>IF('スケジュール(補助事業実施期間)'!O6="", "", 'スケジュール(補助事業実施期間)'!O6)</f>
        <v/>
      </c>
      <c r="C262" t="s">
        <v>190</v>
      </c>
    </row>
    <row r="263" spans="1:3">
      <c r="A263" s="51" t="s">
        <v>1132</v>
      </c>
      <c r="B263" t="str">
        <f>IF('スケジュール(補助事業実施期間)'!O7="", "", 'スケジュール(補助事業実施期間)'!O7)</f>
        <v/>
      </c>
      <c r="C263" t="s">
        <v>190</v>
      </c>
    </row>
    <row r="264" spans="1:3">
      <c r="A264" s="51" t="s">
        <v>1133</v>
      </c>
      <c r="B264" t="str">
        <f>IF('スケジュール(補助事業実施期間)'!O8="", "", 'スケジュール(補助事業実施期間)'!O8)</f>
        <v/>
      </c>
      <c r="C264" t="s">
        <v>190</v>
      </c>
    </row>
    <row r="265" spans="1:3">
      <c r="A265" s="51" t="s">
        <v>1134</v>
      </c>
      <c r="B265" t="str">
        <f>IF('スケジュール(補助事業実施期間)'!O9="", "", 'スケジュール(補助事業実施期間)'!O9)</f>
        <v/>
      </c>
      <c r="C265" t="s">
        <v>190</v>
      </c>
    </row>
    <row r="266" spans="1:3">
      <c r="A266" s="51" t="s">
        <v>1135</v>
      </c>
      <c r="B266" t="str">
        <f>IF('スケジュール(補助事業実施期間)'!O10="", "", 'スケジュール(補助事業実施期間)'!O10)</f>
        <v/>
      </c>
      <c r="C266" t="s">
        <v>190</v>
      </c>
    </row>
    <row r="267" spans="1:3">
      <c r="A267" s="51" t="s">
        <v>1136</v>
      </c>
      <c r="B267" t="str">
        <f>IF('スケジュール(補助事業実施期間)'!O11="", "", 'スケジュール(補助事業実施期間)'!O11)</f>
        <v/>
      </c>
      <c r="C267" t="s">
        <v>190</v>
      </c>
    </row>
    <row r="268" spans="1:3">
      <c r="A268" s="51" t="s">
        <v>1137</v>
      </c>
      <c r="B268" t="str">
        <f>IF('スケジュール(補助事業実施期間)'!O12="", "", 'スケジュール(補助事業実施期間)'!O12)</f>
        <v/>
      </c>
      <c r="C268" t="s">
        <v>190</v>
      </c>
    </row>
    <row r="269" spans="1:3">
      <c r="A269" s="51" t="s">
        <v>1138</v>
      </c>
      <c r="B269" t="str">
        <f>IF('スケジュール(補助事業実施期間)'!O13="", "", 'スケジュール(補助事業実施期間)'!O13)</f>
        <v/>
      </c>
      <c r="C269" t="s">
        <v>190</v>
      </c>
    </row>
    <row r="270" spans="1:3">
      <c r="A270" s="51" t="s">
        <v>1139</v>
      </c>
      <c r="B270" t="str">
        <f>IF('スケジュール(補助事業実施期間)'!O14="", "", 'スケジュール(補助事業実施期間)'!O14)</f>
        <v/>
      </c>
      <c r="C270" t="s">
        <v>190</v>
      </c>
    </row>
    <row r="271" spans="1:3">
      <c r="A271" s="51" t="s">
        <v>1140</v>
      </c>
      <c r="B271" t="str">
        <f>IF('スケジュール(補助事業実施期間)'!O15="", "", 'スケジュール(補助事業実施期間)'!O15)</f>
        <v/>
      </c>
      <c r="C271" t="s">
        <v>190</v>
      </c>
    </row>
    <row r="272" spans="1:3">
      <c r="A272" s="51" t="s">
        <v>1141</v>
      </c>
      <c r="B272" t="str">
        <f>IF('スケジュール(補助事業実施期間)'!O16="", "", 'スケジュール(補助事業実施期間)'!O16)</f>
        <v/>
      </c>
      <c r="C272" t="s">
        <v>190</v>
      </c>
    </row>
    <row r="273" spans="1:3">
      <c r="A273" s="51" t="s">
        <v>1142</v>
      </c>
      <c r="B273" t="str">
        <f>IF('スケジュール(補助事業実施期間)'!O17="", "", 'スケジュール(補助事業実施期間)'!O17)</f>
        <v/>
      </c>
      <c r="C273" t="s">
        <v>190</v>
      </c>
    </row>
    <row r="274" spans="1:3">
      <c r="A274" s="51" t="s">
        <v>1143</v>
      </c>
      <c r="B274" t="e">
        <f>YEAR('スケジュール(補助事業実施期間)'!P4)</f>
        <v>#VALUE!</v>
      </c>
      <c r="C274" t="s">
        <v>190</v>
      </c>
    </row>
    <row r="275" spans="1:3">
      <c r="A275" s="51" t="s">
        <v>1144</v>
      </c>
      <c r="B275" t="e">
        <f>MONTH('スケジュール(補助事業実施期間)'!P5)</f>
        <v>#VALUE!</v>
      </c>
      <c r="C275" t="s">
        <v>190</v>
      </c>
    </row>
    <row r="276" spans="1:3">
      <c r="A276" s="51" t="s">
        <v>1145</v>
      </c>
      <c r="B276" t="str">
        <f>IF('スケジュール(補助事業実施期間)'!P6="", "", 'スケジュール(補助事業実施期間)'!P6)</f>
        <v/>
      </c>
      <c r="C276" t="s">
        <v>190</v>
      </c>
    </row>
    <row r="277" spans="1:3">
      <c r="A277" s="51" t="s">
        <v>1146</v>
      </c>
      <c r="B277" t="str">
        <f>IF('スケジュール(補助事業実施期間)'!P7="", "", 'スケジュール(補助事業実施期間)'!P7)</f>
        <v/>
      </c>
      <c r="C277" t="s">
        <v>190</v>
      </c>
    </row>
    <row r="278" spans="1:3">
      <c r="A278" s="51" t="s">
        <v>1147</v>
      </c>
      <c r="B278" t="str">
        <f>IF('スケジュール(補助事業実施期間)'!P8="", "", 'スケジュール(補助事業実施期間)'!P8)</f>
        <v/>
      </c>
      <c r="C278" t="s">
        <v>190</v>
      </c>
    </row>
    <row r="279" spans="1:3">
      <c r="A279" s="51" t="s">
        <v>1148</v>
      </c>
      <c r="B279" t="str">
        <f>IF('スケジュール(補助事業実施期間)'!P9="", "", 'スケジュール(補助事業実施期間)'!P9)</f>
        <v/>
      </c>
      <c r="C279" t="s">
        <v>190</v>
      </c>
    </row>
    <row r="280" spans="1:3">
      <c r="A280" s="51" t="s">
        <v>1149</v>
      </c>
      <c r="B280" t="str">
        <f>IF('スケジュール(補助事業実施期間)'!P10="", "", 'スケジュール(補助事業実施期間)'!P10)</f>
        <v/>
      </c>
      <c r="C280" t="s">
        <v>190</v>
      </c>
    </row>
    <row r="281" spans="1:3">
      <c r="A281" s="51" t="s">
        <v>1150</v>
      </c>
      <c r="B281" t="str">
        <f>IF('スケジュール(補助事業実施期間)'!P11="", "", 'スケジュール(補助事業実施期間)'!P11)</f>
        <v/>
      </c>
      <c r="C281" t="s">
        <v>190</v>
      </c>
    </row>
    <row r="282" spans="1:3">
      <c r="A282" s="51" t="s">
        <v>1151</v>
      </c>
      <c r="B282" t="str">
        <f>IF('スケジュール(補助事業実施期間)'!P12="", "", 'スケジュール(補助事業実施期間)'!P12)</f>
        <v/>
      </c>
      <c r="C282" t="s">
        <v>190</v>
      </c>
    </row>
    <row r="283" spans="1:3">
      <c r="A283" s="51" t="s">
        <v>1152</v>
      </c>
      <c r="B283" t="str">
        <f>IF('スケジュール(補助事業実施期間)'!P13="", "", 'スケジュール(補助事業実施期間)'!P13)</f>
        <v/>
      </c>
      <c r="C283" t="s">
        <v>190</v>
      </c>
    </row>
    <row r="284" spans="1:3">
      <c r="A284" s="51" t="s">
        <v>1153</v>
      </c>
      <c r="B284" t="str">
        <f>IF('スケジュール(補助事業実施期間)'!P14="", "", 'スケジュール(補助事業実施期間)'!P14)</f>
        <v/>
      </c>
      <c r="C284" t="s">
        <v>190</v>
      </c>
    </row>
    <row r="285" spans="1:3">
      <c r="A285" s="51" t="s">
        <v>1154</v>
      </c>
      <c r="B285" t="str">
        <f>IF('スケジュール(補助事業実施期間)'!P15="", "", 'スケジュール(補助事業実施期間)'!P15)</f>
        <v/>
      </c>
      <c r="C285" t="s">
        <v>190</v>
      </c>
    </row>
    <row r="286" spans="1:3">
      <c r="A286" s="51" t="s">
        <v>1155</v>
      </c>
      <c r="B286" t="str">
        <f>IF('スケジュール(補助事業実施期間)'!P16="", "", 'スケジュール(補助事業実施期間)'!P16)</f>
        <v/>
      </c>
      <c r="C286" t="s">
        <v>190</v>
      </c>
    </row>
    <row r="287" spans="1:3">
      <c r="A287" s="51" t="s">
        <v>1156</v>
      </c>
      <c r="B287" t="str">
        <f>IF('スケジュール(補助事業実施期間)'!P17="", "", 'スケジュール(補助事業実施期間)'!P17)</f>
        <v/>
      </c>
      <c r="C287" t="s">
        <v>190</v>
      </c>
    </row>
    <row r="288" spans="1:3">
      <c r="A288" s="51" t="s">
        <v>1157</v>
      </c>
      <c r="B288" t="e">
        <f>YEAR('スケジュール(補助事業実施期間)'!Q4)</f>
        <v>#VALUE!</v>
      </c>
      <c r="C288" t="s">
        <v>190</v>
      </c>
    </row>
    <row r="289" spans="1:3">
      <c r="A289" s="51" t="s">
        <v>1158</v>
      </c>
      <c r="B289" t="e">
        <f>MONTH('スケジュール(補助事業実施期間)'!Q5)</f>
        <v>#VALUE!</v>
      </c>
      <c r="C289" t="s">
        <v>190</v>
      </c>
    </row>
    <row r="290" spans="1:3">
      <c r="A290" s="51" t="s">
        <v>1159</v>
      </c>
      <c r="B290" t="str">
        <f>IF('スケジュール(補助事業実施期間)'!Q6="", "", 'スケジュール(補助事業実施期間)'!Q6)</f>
        <v/>
      </c>
      <c r="C290" t="s">
        <v>190</v>
      </c>
    </row>
    <row r="291" spans="1:3">
      <c r="A291" s="51" t="s">
        <v>1160</v>
      </c>
      <c r="B291" t="str">
        <f>IF('スケジュール(補助事業実施期間)'!Q7="", "", 'スケジュール(補助事業実施期間)'!Q7)</f>
        <v/>
      </c>
      <c r="C291" t="s">
        <v>190</v>
      </c>
    </row>
    <row r="292" spans="1:3">
      <c r="A292" s="51" t="s">
        <v>1161</v>
      </c>
      <c r="B292" t="str">
        <f>IF('スケジュール(補助事業実施期間)'!Q8="", "", 'スケジュール(補助事業実施期間)'!Q8)</f>
        <v/>
      </c>
      <c r="C292" t="s">
        <v>190</v>
      </c>
    </row>
    <row r="293" spans="1:3">
      <c r="A293" s="51" t="s">
        <v>1162</v>
      </c>
      <c r="B293" t="str">
        <f>IF('スケジュール(補助事業実施期間)'!Q9="", "", 'スケジュール(補助事業実施期間)'!Q9)</f>
        <v/>
      </c>
      <c r="C293" t="s">
        <v>190</v>
      </c>
    </row>
    <row r="294" spans="1:3">
      <c r="A294" s="51" t="s">
        <v>1163</v>
      </c>
      <c r="B294" t="str">
        <f>IF('スケジュール(補助事業実施期間)'!Q10="", "", 'スケジュール(補助事業実施期間)'!Q10)</f>
        <v/>
      </c>
      <c r="C294" t="s">
        <v>190</v>
      </c>
    </row>
    <row r="295" spans="1:3">
      <c r="A295" s="51" t="s">
        <v>1164</v>
      </c>
      <c r="B295" t="str">
        <f>IF('スケジュール(補助事業実施期間)'!Q11="", "", 'スケジュール(補助事業実施期間)'!Q11)</f>
        <v/>
      </c>
      <c r="C295" t="s">
        <v>190</v>
      </c>
    </row>
    <row r="296" spans="1:3">
      <c r="A296" s="51" t="s">
        <v>1165</v>
      </c>
      <c r="B296" t="str">
        <f>IF('スケジュール(補助事業実施期間)'!Q12="", "", 'スケジュール(補助事業実施期間)'!Q12)</f>
        <v/>
      </c>
      <c r="C296" t="s">
        <v>190</v>
      </c>
    </row>
    <row r="297" spans="1:3">
      <c r="A297" s="51" t="s">
        <v>1166</v>
      </c>
      <c r="B297" t="str">
        <f>IF('スケジュール(補助事業実施期間)'!Q13="", "", 'スケジュール(補助事業実施期間)'!Q13)</f>
        <v/>
      </c>
      <c r="C297" t="s">
        <v>190</v>
      </c>
    </row>
    <row r="298" spans="1:3">
      <c r="A298" s="51" t="s">
        <v>1167</v>
      </c>
      <c r="B298" t="str">
        <f>IF('スケジュール(補助事業実施期間)'!Q14="", "", 'スケジュール(補助事業実施期間)'!Q14)</f>
        <v/>
      </c>
      <c r="C298" t="s">
        <v>190</v>
      </c>
    </row>
    <row r="299" spans="1:3">
      <c r="A299" s="51" t="s">
        <v>1168</v>
      </c>
      <c r="B299" t="str">
        <f>IF('スケジュール(補助事業実施期間)'!Q15="", "", 'スケジュール(補助事業実施期間)'!Q15)</f>
        <v/>
      </c>
      <c r="C299" t="s">
        <v>190</v>
      </c>
    </row>
    <row r="300" spans="1:3">
      <c r="A300" s="51" t="s">
        <v>1169</v>
      </c>
      <c r="B300" t="str">
        <f>IF('スケジュール(補助事業実施期間)'!Q16="", "", 'スケジュール(補助事業実施期間)'!Q16)</f>
        <v/>
      </c>
      <c r="C300" t="s">
        <v>190</v>
      </c>
    </row>
    <row r="301" spans="1:3">
      <c r="A301" s="51" t="s">
        <v>1170</v>
      </c>
      <c r="B301" t="str">
        <f>IF('スケジュール(補助事業実施期間)'!Q17="", "", 'スケジュール(補助事業実施期間)'!Q17)</f>
        <v/>
      </c>
      <c r="C301" t="s">
        <v>190</v>
      </c>
    </row>
    <row r="302" spans="1:3">
      <c r="A302" s="51" t="s">
        <v>1171</v>
      </c>
      <c r="B302" t="e">
        <f>YEAR('スケジュール(補助事業実施期間)'!R4)</f>
        <v>#VALUE!</v>
      </c>
      <c r="C302" t="s">
        <v>190</v>
      </c>
    </row>
    <row r="303" spans="1:3">
      <c r="A303" s="51" t="s">
        <v>1172</v>
      </c>
      <c r="B303" t="e">
        <f>MONTH('スケジュール(補助事業実施期間)'!R5)</f>
        <v>#VALUE!</v>
      </c>
      <c r="C303" t="s">
        <v>190</v>
      </c>
    </row>
    <row r="304" spans="1:3">
      <c r="A304" s="51" t="s">
        <v>1173</v>
      </c>
      <c r="B304" t="str">
        <f>IF('スケジュール(補助事業実施期間)'!R6="", "", 'スケジュール(補助事業実施期間)'!R6)</f>
        <v/>
      </c>
      <c r="C304" t="s">
        <v>190</v>
      </c>
    </row>
    <row r="305" spans="1:3">
      <c r="A305" s="51" t="s">
        <v>1174</v>
      </c>
      <c r="B305" t="str">
        <f>IF('スケジュール(補助事業実施期間)'!R7="", "", 'スケジュール(補助事業実施期間)'!R7)</f>
        <v/>
      </c>
      <c r="C305" t="s">
        <v>190</v>
      </c>
    </row>
    <row r="306" spans="1:3">
      <c r="A306" s="51" t="s">
        <v>1175</v>
      </c>
      <c r="B306" t="str">
        <f>IF('スケジュール(補助事業実施期間)'!R8="", "", 'スケジュール(補助事業実施期間)'!R8)</f>
        <v/>
      </c>
      <c r="C306" t="s">
        <v>190</v>
      </c>
    </row>
    <row r="307" spans="1:3">
      <c r="A307" s="51" t="s">
        <v>1176</v>
      </c>
      <c r="B307" t="str">
        <f>IF('スケジュール(補助事業実施期間)'!R9="", "", 'スケジュール(補助事業実施期間)'!R9)</f>
        <v/>
      </c>
      <c r="C307" t="s">
        <v>190</v>
      </c>
    </row>
    <row r="308" spans="1:3">
      <c r="A308" s="51" t="s">
        <v>1177</v>
      </c>
      <c r="B308" t="str">
        <f>IF('スケジュール(補助事業実施期間)'!R10="", "", 'スケジュール(補助事業実施期間)'!R10)</f>
        <v/>
      </c>
      <c r="C308" t="s">
        <v>190</v>
      </c>
    </row>
    <row r="309" spans="1:3">
      <c r="A309" s="51" t="s">
        <v>1178</v>
      </c>
      <c r="B309" t="str">
        <f>IF('スケジュール(補助事業実施期間)'!R11="", "", 'スケジュール(補助事業実施期間)'!R11)</f>
        <v/>
      </c>
      <c r="C309" t="s">
        <v>190</v>
      </c>
    </row>
    <row r="310" spans="1:3">
      <c r="A310" s="51" t="s">
        <v>1179</v>
      </c>
      <c r="B310" t="str">
        <f>IF('スケジュール(補助事業実施期間)'!R12="", "", 'スケジュール(補助事業実施期間)'!R12)</f>
        <v/>
      </c>
      <c r="C310" t="s">
        <v>190</v>
      </c>
    </row>
    <row r="311" spans="1:3">
      <c r="A311" s="51" t="s">
        <v>1180</v>
      </c>
      <c r="B311" t="str">
        <f>IF('スケジュール(補助事業実施期間)'!R13="", "", 'スケジュール(補助事業実施期間)'!R13)</f>
        <v/>
      </c>
      <c r="C311" t="s">
        <v>190</v>
      </c>
    </row>
    <row r="312" spans="1:3">
      <c r="A312" s="51" t="s">
        <v>1181</v>
      </c>
      <c r="B312" t="str">
        <f>IF('スケジュール(補助事業実施期間)'!R14="", "", 'スケジュール(補助事業実施期間)'!R14)</f>
        <v/>
      </c>
      <c r="C312" t="s">
        <v>190</v>
      </c>
    </row>
    <row r="313" spans="1:3">
      <c r="A313" s="51" t="s">
        <v>1182</v>
      </c>
      <c r="B313" t="str">
        <f>IF('スケジュール(補助事業実施期間)'!R15="", "", 'スケジュール(補助事業実施期間)'!R15)</f>
        <v/>
      </c>
      <c r="C313" t="s">
        <v>190</v>
      </c>
    </row>
    <row r="314" spans="1:3">
      <c r="A314" s="51" t="s">
        <v>1183</v>
      </c>
      <c r="B314" t="str">
        <f>IF('スケジュール(補助事業実施期間)'!R16="", "", 'スケジュール(補助事業実施期間)'!R16)</f>
        <v/>
      </c>
      <c r="C314" t="s">
        <v>190</v>
      </c>
    </row>
    <row r="315" spans="1:3">
      <c r="A315" s="51" t="s">
        <v>1184</v>
      </c>
      <c r="B315" t="str">
        <f>IF('スケジュール(補助事業実施期間)'!R17="", "", 'スケジュール(補助事業実施期間)'!R17)</f>
        <v/>
      </c>
      <c r="C315" t="s">
        <v>190</v>
      </c>
    </row>
    <row r="316" spans="1:3">
      <c r="A316" s="51"/>
    </row>
    <row r="317" spans="1:3">
      <c r="A317" s="51"/>
    </row>
    <row r="318" spans="1:3">
      <c r="A318" s="51"/>
    </row>
    <row r="319" spans="1:3">
      <c r="A319" s="51"/>
    </row>
    <row r="320" spans="1:3">
      <c r="A320" s="51"/>
    </row>
    <row r="321" spans="1:1">
      <c r="A321" s="51"/>
    </row>
    <row r="322" spans="1:1">
      <c r="A322" s="51"/>
    </row>
    <row r="323" spans="1:1">
      <c r="A323" s="51"/>
    </row>
    <row r="324" spans="1:1">
      <c r="A324" s="51"/>
    </row>
    <row r="325" spans="1:1">
      <c r="A325" s="51"/>
    </row>
    <row r="326" spans="1:1">
      <c r="A326" s="51"/>
    </row>
    <row r="327" spans="1:1">
      <c r="A327" s="51"/>
    </row>
    <row r="328" spans="1:1">
      <c r="A328" s="51"/>
    </row>
    <row r="329" spans="1:1">
      <c r="A329" s="51"/>
    </row>
    <row r="330" spans="1:1">
      <c r="A330" s="51"/>
    </row>
    <row r="331" spans="1:1">
      <c r="A331" s="51"/>
    </row>
    <row r="332" spans="1:1">
      <c r="A332" s="51"/>
    </row>
  </sheetData>
  <phoneticPr fontId="2"/>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x63d0__x6848__x66f8_ xmlns="62e04840-2892-4010-be1e-fadd74110de4" xsi:nil="true"/>
    <lcf76f155ced4ddcb4097134ff3c332f xmlns="62e04840-2892-4010-be1e-fadd74110de4">
      <Terms xmlns="http://schemas.microsoft.com/office/infopath/2007/PartnerControls"/>
    </lcf76f155ced4ddcb4097134ff3c332f>
    <TaxCatchAll xmlns="2ba71f84-e7bb-4b0e-8699-d7e05a4a474f"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F7939E5DE45B334D986374F29FD543CA" ma:contentTypeVersion="13" ma:contentTypeDescription="新しいドキュメントを作成します。" ma:contentTypeScope="" ma:versionID="1fa5fa0fd7f930acfed213a9f25b8bfc">
  <xsd:schema xmlns:xsd="http://www.w3.org/2001/XMLSchema" xmlns:xs="http://www.w3.org/2001/XMLSchema" xmlns:p="http://schemas.microsoft.com/office/2006/metadata/properties" xmlns:ns2="62e04840-2892-4010-be1e-fadd74110de4" xmlns:ns3="2ba71f84-e7bb-4b0e-8699-d7e05a4a474f" targetNamespace="http://schemas.microsoft.com/office/2006/metadata/properties" ma:root="true" ma:fieldsID="41b585498146813aca9454c84f58f97e" ns2:_="" ns3:_="">
    <xsd:import namespace="62e04840-2892-4010-be1e-fadd74110de4"/>
    <xsd:import namespace="2ba71f84-e7bb-4b0e-8699-d7e05a4a474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LengthInSeconds" minOccurs="0"/>
                <xsd:element ref="ns2:_x63d0__x6848__x66f8_"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2e04840-2892-4010-be1e-fadd74110de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6ebeabc6-1c0c-4751-aeab-3e30fad09a76"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_x63d0__x6848__x66f8_" ma:index="19" nillable="true" ma:displayName="提案書" ma:format="Dropdown" ma:internalName="_x63d0__x6848__x66f8_">
      <xsd:simpleType>
        <xsd:restriction base="dms:Text">
          <xsd:maxLength value="255"/>
        </xsd:restriction>
      </xsd:simpleType>
    </xsd:element>
    <xsd:element name="MediaServiceBillingMetadata" ma:index="20"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ba71f84-e7bb-4b0e-8699-d7e05a4a474f"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846f2d0b-a17f-49f3-80ab-f0dad89cd00f}" ma:internalName="TaxCatchAll" ma:showField="CatchAllData" ma:web="2ba71f84-e7bb-4b0e-8699-d7e05a4a474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2F0728C-7404-478B-A049-9860C9B40736}"/>
</file>

<file path=customXml/itemProps2.xml><?xml version="1.0" encoding="utf-8"?>
<ds:datastoreItem xmlns:ds="http://schemas.openxmlformats.org/officeDocument/2006/customXml" ds:itemID="{EAED3569-EAB4-4D84-B0F4-9C593B030ADB}"/>
</file>

<file path=customXml/itemProps3.xml><?xml version="1.0" encoding="utf-8"?>
<ds:datastoreItem xmlns:ds="http://schemas.openxmlformats.org/officeDocument/2006/customXml" ds:itemID="{E832FB31-232C-4C3D-A979-EEF4F269DB16}"/>
</file>

<file path=docMetadata/LabelInfo.xml><?xml version="1.0" encoding="utf-8"?>
<clbl:labelList xmlns:clbl="http://schemas.microsoft.com/office/2020/mipLabelMetadata">
  <clbl:label id="{5fae8262-b78e-4366-8929-a5d6aac95320}" enabled="1" method="Standard" siteId="{cf36141c-ddd7-45a7-b073-111f66d0b30c}" contentBits="0" removed="0"/>
  <clbl:label id="{8851da13-0864-4211-935b-92c8e262a14d}" enabled="0" method="" siteId="{8851da13-0864-4211-935b-92c8e262a14d}" removed="1"/>
  <clbl:label id="{e0793d39-0939-496d-b129-198edd916feb}" enabled="0" method="" siteId="{e0793d39-0939-496d-b129-198edd916feb}" removed="1"/>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2026-09-29T09:33:50Z</dcterms:created>
  <dcterms:modified xsi:type="dcterms:W3CDTF">2026-09-29T09:48:11Z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0x010100F7939E5DE45B334D986374F29FD543CA</vt:lpwstr>
  </property>
</Properties>
</file>