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296" documentId="8_{D64F6BFA-E5E3-4730-9A32-91E270E787D8}" xr6:coauthVersionLast="47" xr6:coauthVersionMax="47" xr10:uidLastSave="{9725A846-AC35-4E2F-9B62-39D4CD4159AD}"/>
  <workbookProtection workbookAlgorithmName="SHA-512" workbookHashValue="oi94r08F9NZv+T4yGbE3stgZa3+QW4WzMtbov1iuTY3NaBtrHUGspyOQmGqFNdZvAw4QXYXUSkFAGR6V95a/3Q==" workbookSaltValue="uQgHngo2PFxITYTBvcltZg==" workbookSpinCount="100000" lockStructure="1"/>
  <bookViews>
    <workbookView xWindow="-108" yWindow="-108" windowWidth="23256" windowHeight="13896" tabRatio="808" xr2:uid="{00000000-000D-0000-FFFF-FFFF00000000}"/>
  </bookViews>
  <sheets>
    <sheet name="はじめに" sheetId="9" r:id="rId1"/>
    <sheet name="【検討用】BS貸借対照表" sheetId="22" r:id="rId2"/>
    <sheet name=" 【検討用】PL損益計算書・収益計画" sheetId="23" r:id="rId3"/>
    <sheet name="【解説】BS貸借対照表" sheetId="30" r:id="rId4"/>
    <sheet name="【解説】PL損益計算書・収益計画" sheetId="31" r:id="rId5"/>
    <sheet name="リスト" sheetId="6" state="hidden" r:id="rId6"/>
  </sheets>
  <definedNames>
    <definedName name="_ftn1" localSheetId="3">【解説】BS貸借対照表!$E$18</definedName>
    <definedName name="_ftn1" localSheetId="1">【検討用】BS貸借対照表!$E$18</definedName>
    <definedName name="_ftn2" localSheetId="3">【解説】BS貸借対照表!#REF!</definedName>
    <definedName name="_ftn2" localSheetId="1">【検討用】BS貸借対照表!#REF!</definedName>
    <definedName name="_ftnref1" localSheetId="3">【解説】BS貸借対照表!#REF!</definedName>
    <definedName name="_ftnref1" localSheetId="1">【検討用】BS貸借対照表!#REF!</definedName>
    <definedName name="_ftnref2" localSheetId="3">【解説】BS貸借対照表!#REF!</definedName>
    <definedName name="_ftnref2" localSheetId="1">【検討用】BS貸借対照表!#REF!</definedName>
    <definedName name="a">#REF!</definedName>
    <definedName name="b">#REF!</definedName>
    <definedName name="_xlnm.Print_Area" localSheetId="2">' 【検討用】PL損益計算書・収益計画'!$A$1:$R$81</definedName>
    <definedName name="_xlnm.Print_Area" localSheetId="3">【解説】BS貸借対照表!$A$1:$R$26</definedName>
    <definedName name="_xlnm.Print_Area" localSheetId="4">【解説】PL損益計算書・収益計画!$A$1:$S$81</definedName>
    <definedName name="_xlnm.Print_Area" localSheetId="1">【検討用】BS貸借対照表!$A$1:$R$26</definedName>
    <definedName name="Webページ">#REF!</definedName>
    <definedName name="クラウド利用費_A">#REF!</definedName>
    <definedName name="クラウド利用費_B">#REF!</definedName>
    <definedName name="クラウド利用費_C">#REF!</definedName>
    <definedName name="グローバル展開_インバウンド市場開拓">#REF!</definedName>
    <definedName name="グローバル展開_海外市場開拓">#REF!</definedName>
    <definedName name="グローバル展開_海外事業者との共同事業">#REF!</definedName>
    <definedName name="グローバル展開_事業転換">#REF!</definedName>
    <definedName name="グローバル展開の類型_変更理由">#REF!</definedName>
    <definedName name="サブタイトル">#REF!</definedName>
    <definedName name="その他支援者１_契約期間">#REF!</definedName>
    <definedName name="その他支援者１_支援者名">#REF!</definedName>
    <definedName name="その他支援者１_支店名">#REF!</definedName>
    <definedName name="その他支援者１_担当者名等">#REF!</definedName>
    <definedName name="その他支援者１_報酬">#REF!</definedName>
    <definedName name="その他支援者１_本店・支店">#REF!</definedName>
    <definedName name="その他支援者２_契約期間">#REF!</definedName>
    <definedName name="その他支援者２_支援者名">#REF!</definedName>
    <definedName name="その他支援者２_支店名">#REF!</definedName>
    <definedName name="その他支援者２_担当者名等">#REF!</definedName>
    <definedName name="その他支援者２_報酬">#REF!</definedName>
    <definedName name="その他支援者２_本店・支店">#REF!</definedName>
    <definedName name="その他支援者３_契約期間">#REF!</definedName>
    <definedName name="その他支援者３_支援者名">#REF!</definedName>
    <definedName name="その他支援者３_支店名">#REF!</definedName>
    <definedName name="その他支援者３_担当者名等">#REF!</definedName>
    <definedName name="その他支援者３_報酬">#REF!</definedName>
    <definedName name="その他支援者３_本店・支店">#REF!</definedName>
    <definedName name="その他支援者４_契約期間">#REF!</definedName>
    <definedName name="その他支援者４_支援者名">#REF!</definedName>
    <definedName name="その他支援者４_支店名">#REF!</definedName>
    <definedName name="その他支援者４_担当者名等">#REF!</definedName>
    <definedName name="その他支援者４_報酬">#REF!</definedName>
    <definedName name="その他支援者４_本店・支店">#REF!</definedName>
    <definedName name="その他支援者５_契約期間">#REF!</definedName>
    <definedName name="その他支援者５_支援者名">#REF!</definedName>
    <definedName name="その他支援者５_支店名">#REF!</definedName>
    <definedName name="その他支援者５_担当者名等">#REF!</definedName>
    <definedName name="その他支援者５_報酬">#REF!</definedName>
    <definedName name="その他支援者５_本店・支店">#REF!</definedName>
    <definedName name="その他事業実施場所_変更理由">#REF!</definedName>
    <definedName name="タイトル">#REF!</definedName>
    <definedName name="運搬費_A">#REF!</definedName>
    <definedName name="運搬費_B">#REF!</definedName>
    <definedName name="運搬費_C">#REF!</definedName>
    <definedName name="加点１">#REF!</definedName>
    <definedName name="加点２">#REF!</definedName>
    <definedName name="課税所得額_１５億円以下">#REF!</definedName>
    <definedName name="課税所得額_１５億円超">#REF!</definedName>
    <definedName name="課税所得額_２年前">#REF!</definedName>
    <definedName name="課税所得額_３年間平均">#REF!</definedName>
    <definedName name="課税所得額_３年前">#REF!</definedName>
    <definedName name="課税所得額_前年">#REF!</definedName>
    <definedName name="課税所得額_変更理由">#REF!</definedName>
    <definedName name="海外旅費_A">#REF!</definedName>
    <definedName name="海外旅費_B">#REF!</definedName>
    <definedName name="海外旅費_C">#REF!</definedName>
    <definedName name="外注費_A">#REF!</definedName>
    <definedName name="外注費_B">#REF!</definedName>
    <definedName name="外注費_C">#REF!</definedName>
    <definedName name="株主等一覧１_出資比率１">#REF!</definedName>
    <definedName name="株主等一覧１_判定１">#REF!</definedName>
    <definedName name="株主等一覧１_名称１">#REF!</definedName>
    <definedName name="機械システム費_A">#REF!</definedName>
    <definedName name="機械システム費_B">#REF!</definedName>
    <definedName name="機械システム費_C">#REF!</definedName>
    <definedName name="技術導入費_A">#REF!</definedName>
    <definedName name="技術導入費_B">#REF!</definedName>
    <definedName name="技術導入費_C">#REF!</definedName>
    <definedName name="共同事業者">#REF!</definedName>
    <definedName name="業種">#REF!</definedName>
    <definedName name="金融機関_契約期間">#REF!</definedName>
    <definedName name="金融機関_支援者名">#REF!</definedName>
    <definedName name="金融機関_支店名">#REF!</definedName>
    <definedName name="金融機関_担当者名等">#REF!</definedName>
    <definedName name="金融機関_変更理由">#REF!</definedName>
    <definedName name="金融機関_報酬">#REF!</definedName>
    <definedName name="金融機関_本店・支店">#REF!</definedName>
    <definedName name="建物費_A">#REF!</definedName>
    <definedName name="建物費_B">#REF!</definedName>
    <definedName name="建物費_C">#REF!</definedName>
    <definedName name="研修費_A">#REF!</definedName>
    <definedName name="研修費_B">#REF!</definedName>
    <definedName name="研修費_C">#REF!</definedName>
    <definedName name="現_クラウド利用費_A">#REF!</definedName>
    <definedName name="現_クラウド利用費_B">#REF!</definedName>
    <definedName name="現_クラウド利用費_C">#REF!</definedName>
    <definedName name="現_運搬費_A">#REF!</definedName>
    <definedName name="現_運搬費_B">#REF!</definedName>
    <definedName name="現_運搬費_C">#REF!</definedName>
    <definedName name="現_海外旅費_A">#REF!</definedName>
    <definedName name="現_海外旅費_B">#REF!</definedName>
    <definedName name="現_海外旅費_C">#REF!</definedName>
    <definedName name="現_外注費_A">#REF!</definedName>
    <definedName name="現_外注費_B">#REF!</definedName>
    <definedName name="現_外注費_C">#REF!</definedName>
    <definedName name="現_機械システム費_A">#REF!</definedName>
    <definedName name="現_機械システム費_B">#REF!</definedName>
    <definedName name="現_機械システム費_C">#REF!</definedName>
    <definedName name="現_技術導入費_A">#REF!</definedName>
    <definedName name="現_技術導入費_B">#REF!</definedName>
    <definedName name="現_技術導入費_C">#REF!</definedName>
    <definedName name="現_建物費_A">#REF!</definedName>
    <definedName name="現_建物費_B">#REF!</definedName>
    <definedName name="現_建物費_C">#REF!</definedName>
    <definedName name="現_研修費_A">#REF!</definedName>
    <definedName name="現_研修費_B">#REF!</definedName>
    <definedName name="現_研修費_C">#REF!</definedName>
    <definedName name="現_広告宣伝費_A">#REF!</definedName>
    <definedName name="現_広告宣伝費_B">#REF!</definedName>
    <definedName name="現_広告宣伝費_C">#REF!</definedName>
    <definedName name="現_専門家経費_A">#REF!</definedName>
    <definedName name="現_専門家経費_B">#REF!</definedName>
    <definedName name="現_専門家経費_C">#REF!</definedName>
    <definedName name="現_知財費_A">#REF!</definedName>
    <definedName name="現_知財費_B">#REF!</definedName>
    <definedName name="現_知財費_C">#REF!</definedName>
    <definedName name="広告宣伝費_A">#REF!</definedName>
    <definedName name="広告宣伝費_B">#REF!</definedName>
    <definedName name="広告宣伝費_C">#REF!</definedName>
    <definedName name="国内・海外">#REF!</definedName>
    <definedName name="作成日">#REF!</definedName>
    <definedName name="資本金・出資金">#REF!</definedName>
    <definedName name="事業概要_事業類型">#REF!</definedName>
    <definedName name="事業形態">#REF!</definedName>
    <definedName name="事業計画書作成支援者の情報_変更理由">#REF!</definedName>
    <definedName name="事業再構築の主な事業又は業種_変更理由">#REF!</definedName>
    <definedName name="事業再構築の類型_変更理由">#REF!</definedName>
    <definedName name="事業再構築後_細分類コード">#REF!</definedName>
    <definedName name="事業再構築後_小分類コード">#REF!</definedName>
    <definedName name="事業再構築後_小分類名称">#REF!</definedName>
    <definedName name="事業再構築後_大分類コード">#REF!</definedName>
    <definedName name="事業再構築後_大分類名称">#REF!</definedName>
    <definedName name="事業再構築後_中分類コード">#REF!</definedName>
    <definedName name="事業再構築後_中分類名称">#REF!</definedName>
    <definedName name="事業再構築前_細分類コード">#REF!</definedName>
    <definedName name="事業再構築前_細分類名称">#REF!</definedName>
    <definedName name="事業再構築前_小分類コード">#REF!</definedName>
    <definedName name="事業再構築前_小分類名称">#REF!</definedName>
    <definedName name="事業再構築前_大分類コード">#REF!</definedName>
    <definedName name="事業再構築前_大分類名称">#REF!</definedName>
    <definedName name="事業再構築前_中分類コード">#REF!</definedName>
    <definedName name="事業再構築前_中分類名称">#REF!</definedName>
    <definedName name="事業再構築類型_業種転換">#REF!</definedName>
    <definedName name="事業再構築類型_業態転換">#REF!</definedName>
    <definedName name="事業再構築類型_事業再編">#REF!</definedName>
    <definedName name="事業再構築類型_事業転換">#REF!</definedName>
    <definedName name="事業再構築類型_新分野展開">#REF!</definedName>
    <definedName name="事業実施場所_FAX番号">#REF!</definedName>
    <definedName name="事業実施場所_異なる">#REF!</definedName>
    <definedName name="事業実施場所_事業所名">#REF!</definedName>
    <definedName name="事業実施場所_所在地">#REF!</definedName>
    <definedName name="事業実施場所_電話番号">#REF!</definedName>
    <definedName name="事業実施場所_同一">#REF!</definedName>
    <definedName name="事業実施場所_郵便番号">#REF!</definedName>
    <definedName name="事業者名">#REF!</definedName>
    <definedName name="事業類型">#REF!</definedName>
    <definedName name="実績１_テーマ名">#REF!</definedName>
    <definedName name="実績１_事業化段階">#REF!</definedName>
    <definedName name="実績１_事業主体">#REF!</definedName>
    <definedName name="実績１_事業成果・実績">#REF!</definedName>
    <definedName name="実績１_事業名称・事業概要">#REF!</definedName>
    <definedName name="実績１_実施期間">#REF!</definedName>
    <definedName name="実績１_補助金額・委託額">#REF!</definedName>
    <definedName name="実績１_本事業との相違点">#REF!</definedName>
    <definedName name="実績１０_テーマ名">#REF!</definedName>
    <definedName name="実績１０_事業化段階">#REF!</definedName>
    <definedName name="実績１０_事業主体">#REF!</definedName>
    <definedName name="実績１０_事業成果・実績">#REF!</definedName>
    <definedName name="実績１０_事業名称・事業概要">#REF!</definedName>
    <definedName name="実績１０_実施期間">#REF!</definedName>
    <definedName name="実績１０_補助金額・委託額">#REF!</definedName>
    <definedName name="実績１０_本事業との相違点">#REF!</definedName>
    <definedName name="実績２_テーマ名">#REF!</definedName>
    <definedName name="実績２_事業化段階">#REF!</definedName>
    <definedName name="実績２_事業主体">#REF!</definedName>
    <definedName name="実績２_事業成果・実績">#REF!</definedName>
    <definedName name="実績２_事業名称・事業概要">#REF!</definedName>
    <definedName name="実績２_実施期間">#REF!</definedName>
    <definedName name="実績２_補助金額・委託額">#REF!</definedName>
    <definedName name="実績２_本事業との相違点">#REF!</definedName>
    <definedName name="実績３_テーマ名">#REF!</definedName>
    <definedName name="実績３_事業化段階">#REF!</definedName>
    <definedName name="実績３_事業主体">#REF!</definedName>
    <definedName name="実績３_事業成果・実績">#REF!</definedName>
    <definedName name="実績３_事業名称・事業概要">#REF!</definedName>
    <definedName name="実績３_実施期間">#REF!</definedName>
    <definedName name="実績３_補助金額・委託額">#REF!</definedName>
    <definedName name="実績３_本事業との相違点">#REF!</definedName>
    <definedName name="実績４_テーマ名">#REF!</definedName>
    <definedName name="実績４_事業化段階">#REF!</definedName>
    <definedName name="実績４_事業主体">#REF!</definedName>
    <definedName name="実績４_事業成果・実績">#REF!</definedName>
    <definedName name="実績４_事業名称・事業概要">#REF!</definedName>
    <definedName name="実績４_実施期間">#REF!</definedName>
    <definedName name="実績４_補助金額・委託額">#REF!</definedName>
    <definedName name="実績４_本事業との相違点">#REF!</definedName>
    <definedName name="実績５_テーマ名">#REF!</definedName>
    <definedName name="実績５_事業化段階">#REF!</definedName>
    <definedName name="実績５_事業主体">#REF!</definedName>
    <definedName name="実績５_事業成果・実績">#REF!</definedName>
    <definedName name="実績５_事業名称・事業概要">#REF!</definedName>
    <definedName name="実績５_実施期間">#REF!</definedName>
    <definedName name="実績５_補助金額・委託額">#REF!</definedName>
    <definedName name="実績５_本事業との相違点">#REF!</definedName>
    <definedName name="実績６_テーマ名">#REF!</definedName>
    <definedName name="実績６_事業化段階">#REF!</definedName>
    <definedName name="実績６_事業主体">#REF!</definedName>
    <definedName name="実績６_事業成果・実績">#REF!</definedName>
    <definedName name="実績６_事業名称・事業概要">#REF!</definedName>
    <definedName name="実績６_実施期間">#REF!</definedName>
    <definedName name="実績６_補助金額・委託額">#REF!</definedName>
    <definedName name="実績６_本事業との相違点">#REF!</definedName>
    <definedName name="実績７_テーマ名">#REF!</definedName>
    <definedName name="実績７_事業化段階">#REF!</definedName>
    <definedName name="実績７_事業主体">#REF!</definedName>
    <definedName name="実績７_事業成果・実績">#REF!</definedName>
    <definedName name="実績７_事業名称・事業概要">#REF!</definedName>
    <definedName name="実績７_実施期間">#REF!</definedName>
    <definedName name="実績７_補助金額・委託額">#REF!</definedName>
    <definedName name="実績７_本事業との相違点">#REF!</definedName>
    <definedName name="実績８_テーマ名">#REF!</definedName>
    <definedName name="実績８_事業化段階">#REF!</definedName>
    <definedName name="実績８_事業主体">#REF!</definedName>
    <definedName name="実績８_事業成果・実績">#REF!</definedName>
    <definedName name="実績８_事業名称・事業概要">#REF!</definedName>
    <definedName name="実績８_実施期間">#REF!</definedName>
    <definedName name="実績８_補助金額・委託額">#REF!</definedName>
    <definedName name="実績８_本事業との相違点">#REF!</definedName>
    <definedName name="実績９_テーマ名">#REF!</definedName>
    <definedName name="実績９_事業化段階">#REF!</definedName>
    <definedName name="実績９_事業主体">#REF!</definedName>
    <definedName name="実績９_事業成果・実績">#REF!</definedName>
    <definedName name="実績９_事業名称・事業概要">#REF!</definedName>
    <definedName name="実績９_実施期間">#REF!</definedName>
    <definedName name="実績９_補助金額・委託額">#REF!</definedName>
    <definedName name="実績９_本事業との相違点">#REF!</definedName>
    <definedName name="主たる事業">#REF!</definedName>
    <definedName name="受付番号">#REF!</definedName>
    <definedName name="受付番号枝番">#REF!</definedName>
    <definedName name="従業員数">#REF!</definedName>
    <definedName name="所属">#REF!</definedName>
    <definedName name="商号又は名称">#REF!</definedName>
    <definedName name="商号又は名称_カナ">#REF!</definedName>
    <definedName name="専門家経費_A">#REF!</definedName>
    <definedName name="専門家経費_B">#REF!</definedName>
    <definedName name="専門家経費_C">#REF!</definedName>
    <definedName name="創業・設立日">#REF!</definedName>
    <definedName name="卒業枠_グローバル展開">#REF!</definedName>
    <definedName name="卒業枠_事業再編">#REF!</definedName>
    <definedName name="卒業枠_新規設備投資">#REF!</definedName>
    <definedName name="卒業枠に向けた取組の類型_変更理由">#REF!</definedName>
    <definedName name="担当者メールアドレス">#REF!</definedName>
    <definedName name="担当者携帯番号">#REF!</definedName>
    <definedName name="担当者氏名">#REF!</definedName>
    <definedName name="担当者電話番号">#REF!</definedName>
    <definedName name="担当者役職">#REF!</definedName>
    <definedName name="知財費_A">#REF!</definedName>
    <definedName name="知財費_B">#REF!</definedName>
    <definedName name="知財費_C">#REF!</definedName>
    <definedName name="認定経営革新等支援機関_契約期間">#REF!</definedName>
    <definedName name="認定経営革新等支援機関_支援者名">#REF!</definedName>
    <definedName name="認定経営革新等支援機関_支店名">#REF!</definedName>
    <definedName name="認定経営革新等支援機関_担当者名等">#REF!</definedName>
    <definedName name="認定経営革新等支援機関_報酬">#REF!</definedName>
    <definedName name="認定経営革新等支援機関_本店・支店">#REF!</definedName>
    <definedName name="認定経営革新等支援機関ID">#REF!</definedName>
    <definedName name="売上高減少要件_コロナ月１">#REF!</definedName>
    <definedName name="売上高減少要件_コロナ月２">#REF!</definedName>
    <definedName name="売上高減少要件_コロナ月３">#REF!</definedName>
    <definedName name="売上高減少要件_コロナ年１">#REF!</definedName>
    <definedName name="売上高減少要件_コロナ年２">#REF!</definedName>
    <definedName name="売上高減少要件_コロナ年３">#REF!</definedName>
    <definedName name="売上高減少要件_コロナ売上高１">#REF!</definedName>
    <definedName name="売上高減少要件_コロナ売上高２">#REF!</definedName>
    <definedName name="売上高減少要件_コロナ売上高３">#REF!</definedName>
    <definedName name="売上高減少要件_直近月１">#REF!</definedName>
    <definedName name="売上高減少要件_直近月２">#REF!</definedName>
    <definedName name="売上高減少要件_直近月３">#REF!</definedName>
    <definedName name="売上高減少要件_直近年１">#REF!</definedName>
    <definedName name="売上高減少要件_直近年２">#REF!</definedName>
    <definedName name="売上高減少要件_直近年３">#REF!</definedName>
    <definedName name="売上高減少要件_直近売上高１">#REF!</definedName>
    <definedName name="売上高減少要件_直近売上高２">#REF!</definedName>
    <definedName name="売上高減少要件_直近売上高３">#REF!</definedName>
    <definedName name="売上高減少要件_変更理由">#REF!</definedName>
    <definedName name="補助事業の具体的な内容_変更理由">#REF!</definedName>
    <definedName name="補助事業の主たる事業実施場所_変更理由">#REF!</definedName>
    <definedName name="補助事業計画の概要_変更理由">#REF!</definedName>
    <definedName name="補助事業計画概要">#REF!</definedName>
    <definedName name="補助事業計画名">#REF!</definedName>
    <definedName name="補助率">#REF!</definedName>
    <definedName name="法人区分">#REF!</definedName>
    <definedName name="法人代表者名">#REF!</definedName>
    <definedName name="法人代表者役職">#REF!</definedName>
    <definedName name="法人番号">#REF!</definedName>
    <definedName name="本社_FAX番号">#REF!</definedName>
    <definedName name="本社_所在地">#REF!</definedName>
    <definedName name="本社_電話番号">#REF!</definedName>
    <definedName name="本社_郵便番号">#REF!</definedName>
    <definedName name="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22" l="1"/>
  <c r="L22" i="22" s="1"/>
  <c r="L21" i="22"/>
  <c r="Q18" i="23" l="1"/>
  <c r="Q17" i="23"/>
  <c r="Q16" i="23"/>
  <c r="Q15" i="23"/>
  <c r="F53" i="31" l="1"/>
  <c r="G53" i="31"/>
  <c r="H53" i="31"/>
  <c r="I53" i="31"/>
  <c r="J53" i="31"/>
  <c r="K53" i="31"/>
  <c r="L53" i="31"/>
  <c r="M53" i="31"/>
  <c r="N53" i="31"/>
  <c r="O53" i="31"/>
  <c r="E53" i="23" l="1"/>
  <c r="F53" i="23"/>
  <c r="G53" i="23"/>
  <c r="H53" i="23"/>
  <c r="I53" i="23"/>
  <c r="J53" i="23"/>
  <c r="K53" i="23"/>
  <c r="L53" i="23"/>
  <c r="M53" i="23"/>
  <c r="N53" i="23"/>
  <c r="I28" i="23"/>
  <c r="H41" i="31" l="1"/>
  <c r="M27" i="31"/>
  <c r="I27" i="31"/>
  <c r="M8" i="31"/>
  <c r="O54" i="31"/>
  <c r="N54" i="31"/>
  <c r="M54" i="31"/>
  <c r="L54" i="31"/>
  <c r="K54" i="31"/>
  <c r="O42" i="31"/>
  <c r="N42" i="31"/>
  <c r="M42" i="31"/>
  <c r="L42" i="31"/>
  <c r="K42" i="31"/>
  <c r="J42" i="31"/>
  <c r="O41" i="31"/>
  <c r="N41" i="31"/>
  <c r="M41" i="31"/>
  <c r="L41" i="31"/>
  <c r="K41" i="31"/>
  <c r="J41" i="31"/>
  <c r="I41" i="31"/>
  <c r="G41" i="31"/>
  <c r="F41" i="31"/>
  <c r="O39" i="31"/>
  <c r="N39" i="31"/>
  <c r="M39" i="31"/>
  <c r="L39" i="31"/>
  <c r="K39" i="31"/>
  <c r="J39" i="31"/>
  <c r="I39" i="31"/>
  <c r="H39" i="31"/>
  <c r="G39" i="31"/>
  <c r="F39" i="31"/>
  <c r="O28" i="31"/>
  <c r="N28" i="31"/>
  <c r="M28" i="31"/>
  <c r="L28" i="31"/>
  <c r="K28" i="31"/>
  <c r="J28" i="31"/>
  <c r="O27" i="31"/>
  <c r="N27" i="31"/>
  <c r="L27" i="31"/>
  <c r="K27" i="31"/>
  <c r="J27" i="31"/>
  <c r="H27" i="31"/>
  <c r="G27" i="31"/>
  <c r="F27" i="31"/>
  <c r="O19" i="31"/>
  <c r="N19" i="31"/>
  <c r="M19" i="31"/>
  <c r="L19" i="31"/>
  <c r="K19" i="31"/>
  <c r="J19" i="31"/>
  <c r="I19" i="31"/>
  <c r="H19" i="31"/>
  <c r="G19" i="31"/>
  <c r="F19" i="31"/>
  <c r="R18" i="31"/>
  <c r="O17" i="31"/>
  <c r="N17" i="31"/>
  <c r="M17" i="31"/>
  <c r="L17" i="31"/>
  <c r="K17" i="31"/>
  <c r="J17" i="31"/>
  <c r="I17" i="31"/>
  <c r="H17" i="31"/>
  <c r="G17" i="31"/>
  <c r="F17" i="31"/>
  <c r="O16" i="31"/>
  <c r="N16" i="31"/>
  <c r="M16" i="31"/>
  <c r="L16" i="31"/>
  <c r="K16" i="31"/>
  <c r="J16" i="31"/>
  <c r="O10" i="31"/>
  <c r="N10" i="31"/>
  <c r="M10" i="31"/>
  <c r="L10" i="31"/>
  <c r="K10" i="31"/>
  <c r="J10" i="31"/>
  <c r="I10" i="31"/>
  <c r="H10" i="31"/>
  <c r="G10" i="31"/>
  <c r="G40" i="31" s="1"/>
  <c r="F10" i="31"/>
  <c r="O8" i="31"/>
  <c r="N8" i="31"/>
  <c r="L8" i="31"/>
  <c r="K8" i="31"/>
  <c r="J8" i="31"/>
  <c r="I8" i="31"/>
  <c r="H8" i="31"/>
  <c r="G8" i="31"/>
  <c r="F8" i="31"/>
  <c r="O5" i="31"/>
  <c r="N5" i="31"/>
  <c r="M5" i="31"/>
  <c r="L5" i="31"/>
  <c r="K5" i="31"/>
  <c r="J5" i="31"/>
  <c r="I5" i="31"/>
  <c r="H5" i="31"/>
  <c r="G5" i="31"/>
  <c r="F5" i="31"/>
  <c r="R4" i="31"/>
  <c r="R3" i="31"/>
  <c r="O3" i="31"/>
  <c r="N3" i="31"/>
  <c r="M3" i="31"/>
  <c r="L3" i="31"/>
  <c r="K3" i="31"/>
  <c r="G3" i="31"/>
  <c r="F3" i="31"/>
  <c r="R2" i="31"/>
  <c r="H40" i="31" l="1"/>
  <c r="R16" i="31"/>
  <c r="L15" i="31"/>
  <c r="L26" i="31" s="1"/>
  <c r="M15" i="31"/>
  <c r="M26" i="31" s="1"/>
  <c r="M31" i="31" s="1"/>
  <c r="N40" i="31"/>
  <c r="L40" i="31"/>
  <c r="M40" i="31"/>
  <c r="O15" i="31"/>
  <c r="O26" i="31" s="1"/>
  <c r="O38" i="31" s="1"/>
  <c r="J15" i="31"/>
  <c r="G15" i="31"/>
  <c r="G26" i="31" s="1"/>
  <c r="G38" i="31" s="1"/>
  <c r="G43" i="31" s="1"/>
  <c r="H15" i="31"/>
  <c r="H26" i="31" s="1"/>
  <c r="H38" i="31" s="1"/>
  <c r="H43" i="31" s="1"/>
  <c r="K15" i="31"/>
  <c r="F15" i="31"/>
  <c r="F26" i="31" s="1"/>
  <c r="F38" i="31" s="1"/>
  <c r="O40" i="31"/>
  <c r="I15" i="31"/>
  <c r="N15" i="31"/>
  <c r="N26" i="31" s="1"/>
  <c r="N38" i="31" s="1"/>
  <c r="K40" i="31"/>
  <c r="R17" i="31"/>
  <c r="F40" i="31"/>
  <c r="I40" i="31"/>
  <c r="J40" i="31"/>
  <c r="N43" i="31" l="1"/>
  <c r="N44" i="31" s="1"/>
  <c r="G31" i="31"/>
  <c r="G34" i="31" s="1"/>
  <c r="G36" i="31" s="1"/>
  <c r="O43" i="31"/>
  <c r="O44" i="31" s="1"/>
  <c r="H31" i="31"/>
  <c r="H34" i="31" s="1"/>
  <c r="H36" i="31" s="1"/>
  <c r="L38" i="31"/>
  <c r="L31" i="31"/>
  <c r="L43" i="31"/>
  <c r="J26" i="31"/>
  <c r="M38" i="31"/>
  <c r="M43" i="31" s="1"/>
  <c r="O31" i="31"/>
  <c r="F31" i="31"/>
  <c r="F34" i="31" s="1"/>
  <c r="I26" i="31"/>
  <c r="N31" i="31"/>
  <c r="K26" i="31"/>
  <c r="F43" i="31"/>
  <c r="J38" i="31" l="1"/>
  <c r="J31" i="31"/>
  <c r="K38" i="31"/>
  <c r="K31" i="31"/>
  <c r="I38" i="31"/>
  <c r="I31" i="31"/>
  <c r="F36" i="31"/>
  <c r="J43" i="31" l="1"/>
  <c r="M44" i="31" s="1"/>
  <c r="R15" i="31" s="1"/>
  <c r="K43" i="31"/>
  <c r="I43" i="31"/>
  <c r="L21" i="30"/>
  <c r="L22" i="30" s="1"/>
  <c r="L5" i="30"/>
  <c r="L15" i="30" s="1"/>
  <c r="E11" i="30"/>
  <c r="N21" i="30"/>
  <c r="M21" i="30"/>
  <c r="M22" i="30" s="1"/>
  <c r="G11" i="30"/>
  <c r="F11" i="30"/>
  <c r="N5" i="30"/>
  <c r="N15" i="30" s="1"/>
  <c r="M5" i="30"/>
  <c r="M15" i="30" s="1"/>
  <c r="G5" i="30"/>
  <c r="F5" i="30"/>
  <c r="E5" i="30"/>
  <c r="E22" i="30" l="1"/>
  <c r="L44" i="31"/>
  <c r="K44" i="31"/>
  <c r="F22" i="30"/>
  <c r="N22" i="30"/>
  <c r="G22" i="30"/>
  <c r="L54" i="23" l="1"/>
  <c r="K54" i="23"/>
  <c r="J54" i="23"/>
  <c r="N54" i="23"/>
  <c r="N42" i="23"/>
  <c r="M42" i="23"/>
  <c r="L42" i="23"/>
  <c r="K42" i="23"/>
  <c r="J42" i="23"/>
  <c r="I42" i="23"/>
  <c r="N41" i="23"/>
  <c r="M41" i="23"/>
  <c r="L41" i="23"/>
  <c r="K41" i="23"/>
  <c r="J41" i="23"/>
  <c r="I41" i="23"/>
  <c r="H41" i="23"/>
  <c r="G41" i="23"/>
  <c r="F41" i="23"/>
  <c r="E41" i="23"/>
  <c r="N39" i="23"/>
  <c r="M39" i="23"/>
  <c r="L39" i="23"/>
  <c r="K39" i="23"/>
  <c r="J39" i="23"/>
  <c r="I39" i="23"/>
  <c r="H39" i="23"/>
  <c r="G39" i="23"/>
  <c r="F39" i="23"/>
  <c r="E39" i="23"/>
  <c r="E17" i="23"/>
  <c r="N28" i="23"/>
  <c r="M28" i="23"/>
  <c r="L28" i="23"/>
  <c r="J28" i="23"/>
  <c r="K28" i="23"/>
  <c r="N27" i="23"/>
  <c r="M27" i="23"/>
  <c r="L27" i="23"/>
  <c r="K27" i="23"/>
  <c r="J27" i="23"/>
  <c r="I27" i="23"/>
  <c r="H27" i="23"/>
  <c r="G27" i="23"/>
  <c r="F27" i="23"/>
  <c r="E27" i="23"/>
  <c r="N19" i="23"/>
  <c r="M19" i="23"/>
  <c r="L19" i="23"/>
  <c r="K19" i="23"/>
  <c r="H19" i="23"/>
  <c r="J19" i="23"/>
  <c r="I19" i="23"/>
  <c r="G19" i="23"/>
  <c r="F19" i="23"/>
  <c r="E19" i="23"/>
  <c r="N17" i="23"/>
  <c r="M17" i="23"/>
  <c r="L17" i="23"/>
  <c r="K17" i="23"/>
  <c r="J17" i="23"/>
  <c r="I17" i="23"/>
  <c r="H17" i="23"/>
  <c r="G17" i="23"/>
  <c r="F17" i="23"/>
  <c r="N16" i="23"/>
  <c r="M16" i="23"/>
  <c r="L16" i="23"/>
  <c r="K16" i="23"/>
  <c r="J16" i="23"/>
  <c r="I16" i="23"/>
  <c r="N10" i="23"/>
  <c r="M10" i="23"/>
  <c r="L10" i="23"/>
  <c r="K10" i="23"/>
  <c r="J10" i="23"/>
  <c r="I10" i="23"/>
  <c r="H10" i="23"/>
  <c r="G10" i="23"/>
  <c r="F10" i="23"/>
  <c r="E10" i="23"/>
  <c r="N8" i="23"/>
  <c r="M8" i="23"/>
  <c r="L8" i="23"/>
  <c r="K8" i="23"/>
  <c r="J8" i="23"/>
  <c r="I8" i="23"/>
  <c r="H8" i="23"/>
  <c r="G8" i="23"/>
  <c r="F8" i="23"/>
  <c r="E8" i="23"/>
  <c r="N5" i="23"/>
  <c r="M5" i="23"/>
  <c r="L5" i="23"/>
  <c r="K5" i="23"/>
  <c r="J5" i="23"/>
  <c r="I5" i="23"/>
  <c r="H5" i="23"/>
  <c r="G5" i="23"/>
  <c r="F5" i="23"/>
  <c r="E5" i="23"/>
  <c r="N21" i="22"/>
  <c r="M21" i="22"/>
  <c r="N5" i="22"/>
  <c r="N15" i="22" s="1"/>
  <c r="M5" i="22"/>
  <c r="M15" i="22" s="1"/>
  <c r="M22" i="22" s="1"/>
  <c r="L5" i="22"/>
  <c r="G11" i="22"/>
  <c r="G22" i="22" s="1"/>
  <c r="F11" i="22"/>
  <c r="E11" i="22"/>
  <c r="G5" i="22"/>
  <c r="F5" i="22"/>
  <c r="E5" i="22"/>
  <c r="N22" i="22" l="1"/>
  <c r="F40" i="23"/>
  <c r="I40" i="23"/>
  <c r="J40" i="23"/>
  <c r="M40" i="23"/>
  <c r="N40" i="23"/>
  <c r="K40" i="23"/>
  <c r="J15" i="23"/>
  <c r="G15" i="23"/>
  <c r="K15" i="23"/>
  <c r="E15" i="23"/>
  <c r="N15" i="23"/>
  <c r="H15" i="23"/>
  <c r="M15" i="23"/>
  <c r="E40" i="23"/>
  <c r="H40" i="23"/>
  <c r="F22" i="22"/>
  <c r="F15" i="23"/>
  <c r="E22" i="22"/>
  <c r="M54" i="23"/>
  <c r="L40" i="23"/>
  <c r="G40" i="23"/>
  <c r="I15" i="23"/>
  <c r="L15" i="23"/>
  <c r="E3" i="23"/>
  <c r="F3" i="23"/>
  <c r="E26" i="23" l="1"/>
  <c r="I26" i="23"/>
  <c r="K26" i="23"/>
  <c r="L26" i="23"/>
  <c r="G26" i="23"/>
  <c r="J26" i="23"/>
  <c r="M26" i="23"/>
  <c r="H26" i="23"/>
  <c r="F26" i="23"/>
  <c r="F31" i="23" s="1"/>
  <c r="N26" i="23"/>
  <c r="F38" i="23"/>
  <c r="L38" i="23"/>
  <c r="I31" i="23"/>
  <c r="E31" i="23" l="1"/>
  <c r="E38" i="23"/>
  <c r="H38" i="23"/>
  <c r="H31" i="23"/>
  <c r="M31" i="23"/>
  <c r="M38" i="23"/>
  <c r="L43" i="23"/>
  <c r="J38" i="23"/>
  <c r="J31" i="23"/>
  <c r="G31" i="23"/>
  <c r="G38" i="23"/>
  <c r="L31" i="23"/>
  <c r="K31" i="23"/>
  <c r="K38" i="23"/>
  <c r="N31" i="23"/>
  <c r="N38" i="23"/>
  <c r="I38" i="23"/>
  <c r="F34" i="23"/>
  <c r="F43" i="23"/>
  <c r="E34" i="23" l="1"/>
  <c r="E43" i="23"/>
  <c r="J43" i="23"/>
  <c r="I43" i="23"/>
  <c r="G43" i="23"/>
  <c r="L44" i="23"/>
  <c r="G34" i="23"/>
  <c r="M43" i="23"/>
  <c r="K43" i="23"/>
  <c r="H43" i="23"/>
  <c r="N43" i="23"/>
  <c r="F36" i="23"/>
  <c r="E36" i="23" l="1"/>
  <c r="J44" i="23"/>
  <c r="K44" i="23"/>
  <c r="M44" i="23"/>
  <c r="G36" i="23"/>
  <c r="N44" i="23"/>
  <c r="Q4" i="23"/>
  <c r="Q3" i="23" l="1"/>
  <c r="Q2" i="23"/>
  <c r="N3" i="23" l="1"/>
  <c r="M3" i="23"/>
  <c r="L3" i="23"/>
  <c r="K3" i="23"/>
  <c r="J3" i="23"/>
</calcChain>
</file>

<file path=xl/sharedStrings.xml><?xml version="1.0" encoding="utf-8"?>
<sst xmlns="http://schemas.openxmlformats.org/spreadsheetml/2006/main" count="521" uniqueCount="289">
  <si>
    <t>1. 本ファイルの目的</t>
    <rPh sb="3" eb="4">
      <t>ホン</t>
    </rPh>
    <rPh sb="8" eb="10">
      <t>モクテキ</t>
    </rPh>
    <phoneticPr fontId="4"/>
  </si>
  <si>
    <t>本補助金の応募申請では、事業計画関連の申請内容を以下4種類のファイル(応募申請画面インポート用フォーマット)に記入していただきます。</t>
    <phoneticPr fontId="4"/>
  </si>
  <si>
    <t>➊ 応募申請画面インポート用フォーマット(事業計画)</t>
    <rPh sb="2" eb="4">
      <t>オウボ</t>
    </rPh>
    <rPh sb="4" eb="8">
      <t>シンセイガメン</t>
    </rPh>
    <rPh sb="13" eb="14">
      <t>ヨウ</t>
    </rPh>
    <rPh sb="21" eb="23">
      <t>ジギョウ</t>
    </rPh>
    <rPh sb="23" eb="25">
      <t>ケイカク</t>
    </rPh>
    <phoneticPr fontId="4"/>
  </si>
  <si>
    <t>・</t>
    <phoneticPr fontId="4"/>
  </si>
  <si>
    <t>会社概要、経営戦略及び補助事業計画を入力するフォーマットです。</t>
    <rPh sb="0" eb="2">
      <t>カイシャ</t>
    </rPh>
    <rPh sb="2" eb="4">
      <t>ガイヨウ</t>
    </rPh>
    <rPh sb="5" eb="7">
      <t>ケイエイ</t>
    </rPh>
    <rPh sb="7" eb="9">
      <t>センリャク</t>
    </rPh>
    <rPh sb="9" eb="10">
      <t>オヨ</t>
    </rPh>
    <rPh sb="11" eb="15">
      <t>ホジョジギョウ</t>
    </rPh>
    <rPh sb="15" eb="17">
      <t>ケイカク</t>
    </rPh>
    <rPh sb="18" eb="20">
      <t>ニュウリョク</t>
    </rPh>
    <phoneticPr fontId="4"/>
  </si>
  <si>
    <t>❷ 応募申請画面インポート用フォーマット(財務情報・収益計画)</t>
    <rPh sb="2" eb="4">
      <t>オウボ</t>
    </rPh>
    <rPh sb="4" eb="8">
      <t>シンセイガメン</t>
    </rPh>
    <rPh sb="13" eb="14">
      <t>ヨウ</t>
    </rPh>
    <rPh sb="21" eb="25">
      <t>ザイムジョウホウ</t>
    </rPh>
    <rPh sb="26" eb="30">
      <t>シュウエキケイカク</t>
    </rPh>
    <phoneticPr fontId="4"/>
  </si>
  <si>
    <t>直近の貸借対照表・損益計算書の内容及び本補助金の要件を満たす収益計画を入力するフォーマットです。</t>
    <rPh sb="0" eb="2">
      <t>チョッキン</t>
    </rPh>
    <rPh sb="3" eb="8">
      <t>タイシャクタイショウヒョウ</t>
    </rPh>
    <rPh sb="9" eb="14">
      <t>ソンエキケイサンショ</t>
    </rPh>
    <rPh sb="15" eb="17">
      <t>ナイヨウ</t>
    </rPh>
    <rPh sb="17" eb="18">
      <t>オヨ</t>
    </rPh>
    <rPh sb="19" eb="23">
      <t>ホンホジョキン</t>
    </rPh>
    <rPh sb="24" eb="26">
      <t>ヨウケン</t>
    </rPh>
    <rPh sb="27" eb="28">
      <t>ミ</t>
    </rPh>
    <rPh sb="30" eb="32">
      <t>シュウエキ</t>
    </rPh>
    <rPh sb="32" eb="34">
      <t>ケイカク</t>
    </rPh>
    <rPh sb="35" eb="37">
      <t>ニュウリョク</t>
    </rPh>
    <phoneticPr fontId="4"/>
  </si>
  <si>
    <t>❸ 応募申請画面インポート用フォーマット(資金調達表・補助対象予定経費)</t>
    <rPh sb="2" eb="4">
      <t>オウボ</t>
    </rPh>
    <rPh sb="4" eb="8">
      <t>シンセイガメン</t>
    </rPh>
    <rPh sb="13" eb="14">
      <t>ヨウ</t>
    </rPh>
    <rPh sb="21" eb="26">
      <t>シキンチョウタツヒョウ</t>
    </rPh>
    <rPh sb="27" eb="35">
      <t>ホジョタイショウヨテイケイヒ</t>
    </rPh>
    <phoneticPr fontId="4"/>
  </si>
  <si>
    <t>補助事業の実施にあたり見込まれる補助対象経費の具体的な内容及び金額、必要な資金の調達方法及び金額等を入力する</t>
    <rPh sb="0" eb="4">
      <t>ホジョジギョウ</t>
    </rPh>
    <rPh sb="5" eb="7">
      <t>ジッシ</t>
    </rPh>
    <rPh sb="11" eb="13">
      <t>ミコ</t>
    </rPh>
    <rPh sb="16" eb="20">
      <t>ホジョタイショウ</t>
    </rPh>
    <rPh sb="20" eb="22">
      <t>ケイヒ</t>
    </rPh>
    <rPh sb="23" eb="26">
      <t>グタイテキ</t>
    </rPh>
    <rPh sb="27" eb="29">
      <t>ナイヨウ</t>
    </rPh>
    <rPh sb="29" eb="30">
      <t>オヨ</t>
    </rPh>
    <rPh sb="31" eb="33">
      <t>キンガク</t>
    </rPh>
    <rPh sb="44" eb="45">
      <t>オヨ</t>
    </rPh>
    <rPh sb="50" eb="52">
      <t>ニュウリョク</t>
    </rPh>
    <phoneticPr fontId="4"/>
  </si>
  <si>
    <t>フォーマットです。</t>
  </si>
  <si>
    <t>❹ 応募申請画面インポート用フォーマット(スケジュール(補助事業実施期間/事業計画期間)</t>
    <rPh sb="2" eb="4">
      <t>オウボ</t>
    </rPh>
    <rPh sb="4" eb="8">
      <t>シンセイガメン</t>
    </rPh>
    <rPh sb="13" eb="14">
      <t>ヨウ</t>
    </rPh>
    <rPh sb="28" eb="32">
      <t>ホジョジギョウ</t>
    </rPh>
    <rPh sb="32" eb="34">
      <t>ジッシ</t>
    </rPh>
    <rPh sb="34" eb="36">
      <t>キカン</t>
    </rPh>
    <rPh sb="37" eb="39">
      <t>ジギョウ</t>
    </rPh>
    <rPh sb="39" eb="41">
      <t>ケイカク</t>
    </rPh>
    <rPh sb="41" eb="43">
      <t>キカン</t>
    </rPh>
    <phoneticPr fontId="4"/>
  </si>
  <si>
    <t>補助事業実施期間及び事業計画期間の補助事業の実施スケジュールを入力するフォーマットです。</t>
    <rPh sb="0" eb="4">
      <t>ホジョジギョウ</t>
    </rPh>
    <rPh sb="4" eb="6">
      <t>ジッシ</t>
    </rPh>
    <rPh sb="6" eb="8">
      <t>キカン</t>
    </rPh>
    <rPh sb="8" eb="9">
      <t>オヨ</t>
    </rPh>
    <rPh sb="10" eb="12">
      <t>ジギョウ</t>
    </rPh>
    <rPh sb="12" eb="14">
      <t>ケイカク</t>
    </rPh>
    <rPh sb="14" eb="16">
      <t>キカン</t>
    </rPh>
    <rPh sb="17" eb="19">
      <t>ホジョ</t>
    </rPh>
    <rPh sb="19" eb="21">
      <t>ジギョウ</t>
    </rPh>
    <rPh sb="22" eb="24">
      <t>ジッシ</t>
    </rPh>
    <rPh sb="31" eb="33">
      <t>ニュウリョク</t>
    </rPh>
    <phoneticPr fontId="4"/>
  </si>
  <si>
    <t>2. 各シートの概要</t>
    <rPh sb="3" eb="4">
      <t>カク</t>
    </rPh>
    <rPh sb="8" eb="10">
      <t>ガイヨウ</t>
    </rPh>
    <phoneticPr fontId="4"/>
  </si>
  <si>
    <t>シート名</t>
    <rPh sb="3" eb="4">
      <t>メイ</t>
    </rPh>
    <phoneticPr fontId="22"/>
  </si>
  <si>
    <t>主な内容・役割</t>
    <rPh sb="0" eb="1">
      <t>オモ</t>
    </rPh>
    <rPh sb="2" eb="4">
      <t>ナイヨウ</t>
    </rPh>
    <rPh sb="5" eb="7">
      <t>ヤクワリ</t>
    </rPh>
    <phoneticPr fontId="22"/>
  </si>
  <si>
    <t>はじめに</t>
    <phoneticPr fontId="22"/>
  </si>
  <si>
    <t>(※本シート) 本ファイルの目的、各シートの入力方法等について説明しています。</t>
    <rPh sb="2" eb="3">
      <t>ホン</t>
    </rPh>
    <rPh sb="8" eb="9">
      <t>ホン</t>
    </rPh>
    <rPh sb="14" eb="16">
      <t>モクテキ</t>
    </rPh>
    <rPh sb="17" eb="18">
      <t>カク</t>
    </rPh>
    <rPh sb="22" eb="24">
      <t>ニュウリョク</t>
    </rPh>
    <rPh sb="24" eb="26">
      <t>ホウホウ</t>
    </rPh>
    <rPh sb="26" eb="27">
      <t>トウ</t>
    </rPh>
    <rPh sb="31" eb="33">
      <t>セツメイ</t>
    </rPh>
    <phoneticPr fontId="22"/>
  </si>
  <si>
    <t>BS貸借対照表</t>
    <rPh sb="2" eb="7">
      <t>タイシャクタイショウヒョウ</t>
    </rPh>
    <phoneticPr fontId="22"/>
  </si>
  <si>
    <t>直近3期分の貸借対照表(BS)の内容を入力します。</t>
    <rPh sb="0" eb="2">
      <t>チョッキン</t>
    </rPh>
    <rPh sb="3" eb="5">
      <t>キブン</t>
    </rPh>
    <rPh sb="6" eb="11">
      <t>タイシャクタイショウヒョウ</t>
    </rPh>
    <rPh sb="16" eb="18">
      <t>ナイヨウ</t>
    </rPh>
    <rPh sb="19" eb="21">
      <t>ニュウリョク</t>
    </rPh>
    <phoneticPr fontId="4"/>
  </si>
  <si>
    <t>PL損益計算書・収益計画</t>
    <rPh sb="2" eb="4">
      <t>ソンエキ</t>
    </rPh>
    <rPh sb="4" eb="6">
      <t>ケイサン</t>
    </rPh>
    <rPh sb="6" eb="7">
      <t>ショ</t>
    </rPh>
    <phoneticPr fontId="22"/>
  </si>
  <si>
    <t>直近3期分の損益計算書(PL)に加えて、「付加価値額要件」、「賃上げ要件」、「賃上げ特例要件(賃上げ特例の適用を受ける場合のみ)」を満たす収益計画を作成し、内容を入力します。</t>
    <rPh sb="0" eb="2">
      <t>チョッキン</t>
    </rPh>
    <rPh sb="3" eb="5">
      <t>キブン</t>
    </rPh>
    <rPh sb="6" eb="8">
      <t>ソンエキ</t>
    </rPh>
    <rPh sb="8" eb="11">
      <t>ケイサンショ</t>
    </rPh>
    <rPh sb="16" eb="17">
      <t>クワ</t>
    </rPh>
    <rPh sb="21" eb="26">
      <t>フカカチガク</t>
    </rPh>
    <rPh sb="26" eb="28">
      <t>ヨウケン</t>
    </rPh>
    <rPh sb="31" eb="33">
      <t>チンア</t>
    </rPh>
    <rPh sb="34" eb="36">
      <t>ヨウケン</t>
    </rPh>
    <rPh sb="39" eb="41">
      <t>チンア</t>
    </rPh>
    <rPh sb="42" eb="44">
      <t>トクレイ</t>
    </rPh>
    <rPh sb="44" eb="46">
      <t>ヨウケン</t>
    </rPh>
    <rPh sb="47" eb="49">
      <t>チンア</t>
    </rPh>
    <rPh sb="50" eb="52">
      <t>トクレイ</t>
    </rPh>
    <rPh sb="53" eb="55">
      <t>テキヨウ</t>
    </rPh>
    <rPh sb="56" eb="57">
      <t>ウ</t>
    </rPh>
    <rPh sb="59" eb="61">
      <t>バアイ</t>
    </rPh>
    <rPh sb="66" eb="67">
      <t>ミ</t>
    </rPh>
    <rPh sb="69" eb="71">
      <t>シュウエキ</t>
    </rPh>
    <rPh sb="71" eb="73">
      <t>ケイカク</t>
    </rPh>
    <rPh sb="74" eb="76">
      <t>サクセイ</t>
    </rPh>
    <rPh sb="78" eb="80">
      <t>ナイヨウ</t>
    </rPh>
    <rPh sb="81" eb="83">
      <t>ニュウリョク</t>
    </rPh>
    <phoneticPr fontId="4"/>
  </si>
  <si>
    <t>【解説】BS貸借対照表</t>
    <rPh sb="1" eb="3">
      <t>カイセツ</t>
    </rPh>
    <rPh sb="6" eb="11">
      <t>タイシャクタイショウヒョウ</t>
    </rPh>
    <phoneticPr fontId="22"/>
  </si>
  <si>
    <t>貸借対照表の各項目や自動計算の対象項目について解説しています。</t>
    <rPh sb="0" eb="2">
      <t>タイシャク</t>
    </rPh>
    <rPh sb="2" eb="5">
      <t>タイショウヒョウ</t>
    </rPh>
    <rPh sb="6" eb="9">
      <t>カクコウモク</t>
    </rPh>
    <rPh sb="10" eb="12">
      <t>ジドウ</t>
    </rPh>
    <rPh sb="12" eb="14">
      <t>ケイサン</t>
    </rPh>
    <rPh sb="15" eb="17">
      <t>タイショウ</t>
    </rPh>
    <rPh sb="17" eb="19">
      <t>コウモク</t>
    </rPh>
    <rPh sb="23" eb="25">
      <t>カイセツ</t>
    </rPh>
    <phoneticPr fontId="4"/>
  </si>
  <si>
    <t>【解説】PL損益計算書・収益計画</t>
    <rPh sb="1" eb="3">
      <t>カイセツ</t>
    </rPh>
    <rPh sb="5" eb="7">
      <t>ソンエキ</t>
    </rPh>
    <rPh sb="7" eb="9">
      <t>ケイサン</t>
    </rPh>
    <rPh sb="9" eb="10">
      <t>ショ</t>
    </rPh>
    <phoneticPr fontId="22"/>
  </si>
  <si>
    <t>損益計算書および収益計画の各項目や自動計算の対象項目について解説しています。</t>
    <rPh sb="0" eb="5">
      <t>ソンエキケイサンショ</t>
    </rPh>
    <rPh sb="8" eb="10">
      <t>シュウエキ</t>
    </rPh>
    <rPh sb="10" eb="12">
      <t>ケイカク</t>
    </rPh>
    <rPh sb="13" eb="14">
      <t>カク</t>
    </rPh>
    <rPh sb="14" eb="16">
      <t>コウモク</t>
    </rPh>
    <rPh sb="17" eb="19">
      <t>ジドウ</t>
    </rPh>
    <rPh sb="19" eb="21">
      <t>ケイサン</t>
    </rPh>
    <rPh sb="22" eb="24">
      <t>タイショウ</t>
    </rPh>
    <rPh sb="24" eb="26">
      <t>コウモク</t>
    </rPh>
    <rPh sb="30" eb="32">
      <t>カイセツ</t>
    </rPh>
    <phoneticPr fontId="4"/>
  </si>
  <si>
    <t>3. 本ファイルの利用方法</t>
    <rPh sb="3" eb="4">
      <t>ホン</t>
    </rPh>
    <rPh sb="9" eb="11">
      <t>リヨウ</t>
    </rPh>
    <rPh sb="11" eb="13">
      <t>ホウホウ</t>
    </rPh>
    <phoneticPr fontId="4"/>
  </si>
  <si>
    <t>凡例</t>
    <rPh sb="0" eb="2">
      <t>ハンレイ</t>
    </rPh>
    <phoneticPr fontId="4"/>
  </si>
  <si>
    <r>
      <rPr>
        <sz val="11"/>
        <rFont val="Meiryo UI"/>
        <family val="3"/>
        <charset val="128"/>
        <scheme val="minor"/>
      </rPr>
      <t>：</t>
    </r>
    <r>
      <rPr>
        <b/>
        <sz val="11"/>
        <color theme="4"/>
        <rFont val="Meiryo UI"/>
        <family val="3"/>
        <charset val="128"/>
        <scheme val="minor"/>
      </rPr>
      <t>要入力</t>
    </r>
    <r>
      <rPr>
        <sz val="11"/>
        <color theme="4"/>
        <rFont val="Meiryo UI"/>
        <family val="3"/>
        <charset val="128"/>
        <scheme val="minor"/>
      </rPr>
      <t>(黒太枠で囲われているセルに値を入力してください)</t>
    </r>
    <rPh sb="1" eb="2">
      <t>ヨウ</t>
    </rPh>
    <rPh sb="2" eb="4">
      <t>ニュウリョク</t>
    </rPh>
    <rPh sb="5" eb="6">
      <t>クロ</t>
    </rPh>
    <rPh sb="6" eb="8">
      <t>フトワク</t>
    </rPh>
    <rPh sb="9" eb="10">
      <t>カコ</t>
    </rPh>
    <rPh sb="18" eb="19">
      <t>アタイ</t>
    </rPh>
    <rPh sb="20" eb="22">
      <t>ニュウリョク</t>
    </rPh>
    <phoneticPr fontId="4"/>
  </si>
  <si>
    <t>：入力不要(入力内容に応じ、不要な項目はグレーアウトされます)</t>
    <rPh sb="1" eb="3">
      <t>ニュウリョク</t>
    </rPh>
    <rPh sb="3" eb="5">
      <t>フヨウ</t>
    </rPh>
    <rPh sb="6" eb="8">
      <t>ニュウリョク</t>
    </rPh>
    <rPh sb="8" eb="10">
      <t>ナイヨウ</t>
    </rPh>
    <rPh sb="11" eb="12">
      <t>オウ</t>
    </rPh>
    <rPh sb="14" eb="16">
      <t>フヨウ</t>
    </rPh>
    <rPh sb="17" eb="19">
      <t>コウモク</t>
    </rPh>
    <phoneticPr fontId="4"/>
  </si>
  <si>
    <t>XXXX</t>
    <phoneticPr fontId="4"/>
  </si>
  <si>
    <t>：入力不可(関数で自動入力されます)</t>
    <rPh sb="1" eb="3">
      <t>ニュウリョク</t>
    </rPh>
    <rPh sb="3" eb="5">
      <t>フカ</t>
    </rPh>
    <rPh sb="6" eb="8">
      <t>カンスウ</t>
    </rPh>
    <rPh sb="9" eb="11">
      <t>ジドウ</t>
    </rPh>
    <rPh sb="11" eb="13">
      <t>ニュウリョク</t>
    </rPh>
    <phoneticPr fontId="4"/>
  </si>
  <si>
    <t>-</t>
    <phoneticPr fontId="4"/>
  </si>
  <si>
    <t>：入力不可(入力不要です)</t>
    <rPh sb="1" eb="3">
      <t>ニュウリョク</t>
    </rPh>
    <rPh sb="3" eb="5">
      <t>フカ</t>
    </rPh>
    <rPh sb="6" eb="8">
      <t>ニュウリョク</t>
    </rPh>
    <rPh sb="8" eb="10">
      <t>フヨウ</t>
    </rPh>
    <phoneticPr fontId="4"/>
  </si>
  <si>
    <t>① 「BS貸借対照表」シートの入力</t>
    <rPh sb="5" eb="10">
      <t>タイシャクタイショウヒョウ</t>
    </rPh>
    <rPh sb="15" eb="17">
      <t>ニュウリョク</t>
    </rPh>
    <phoneticPr fontId="4"/>
  </si>
  <si>
    <t>❶</t>
    <phoneticPr fontId="4"/>
  </si>
  <si>
    <t>「補助対象事業枠」(Q3)をプルダウンから選択してください。</t>
    <rPh sb="1" eb="5">
      <t>ホジョタイショウ</t>
    </rPh>
    <rPh sb="5" eb="8">
      <t>ジギョウワク</t>
    </rPh>
    <rPh sb="21" eb="23">
      <t>センタク</t>
    </rPh>
    <phoneticPr fontId="4"/>
  </si>
  <si>
    <t>❷</t>
    <phoneticPr fontId="4"/>
  </si>
  <si>
    <t>「決算書等の提出可能期数」(Q4)をプルダウンから選択してください。</t>
    <rPh sb="1" eb="5">
      <t>ケッサンショナド</t>
    </rPh>
    <rPh sb="6" eb="8">
      <t>テイシュツ</t>
    </rPh>
    <rPh sb="8" eb="10">
      <t>カノウ</t>
    </rPh>
    <rPh sb="10" eb="12">
      <t>キスウ</t>
    </rPh>
    <rPh sb="25" eb="27">
      <t>センタク</t>
    </rPh>
    <phoneticPr fontId="4"/>
  </si>
  <si>
    <t>提出可能な決算書の期数と合わせてプルダウンから選択してください。</t>
    <rPh sb="0" eb="2">
      <t>テイシュツ</t>
    </rPh>
    <rPh sb="2" eb="4">
      <t>カノウ</t>
    </rPh>
    <rPh sb="5" eb="8">
      <t>ケッサンショ</t>
    </rPh>
    <rPh sb="9" eb="11">
      <t>キスウ</t>
    </rPh>
    <rPh sb="12" eb="13">
      <t>ア</t>
    </rPh>
    <rPh sb="23" eb="25">
      <t>センタク</t>
    </rPh>
    <phoneticPr fontId="4"/>
  </si>
  <si>
    <t>新規設立・創業後1年に満たない事業者(革新的新製品・サービス枠およびグローバル枠で申請する場合)で</t>
    <rPh sb="0" eb="2">
      <t>シンキ</t>
    </rPh>
    <rPh sb="2" eb="4">
      <t>セツリツ</t>
    </rPh>
    <rPh sb="5" eb="8">
      <t>ソウギョウゴ</t>
    </rPh>
    <rPh sb="9" eb="10">
      <t>ネン</t>
    </rPh>
    <rPh sb="11" eb="12">
      <t>ミ</t>
    </rPh>
    <rPh sb="15" eb="18">
      <t>ジギョウシャ</t>
    </rPh>
    <rPh sb="19" eb="25">
      <t>カクシンテキシンセイヒン</t>
    </rPh>
    <rPh sb="30" eb="31">
      <t>ワク</t>
    </rPh>
    <rPh sb="39" eb="40">
      <t>ワク</t>
    </rPh>
    <rPh sb="41" eb="43">
      <t>シンセイ</t>
    </rPh>
    <rPh sb="45" eb="47">
      <t>バアイ</t>
    </rPh>
    <phoneticPr fontId="4"/>
  </si>
  <si>
    <t>決算書が1期もない場合は「0期」を選択してください。</t>
    <rPh sb="14" eb="15">
      <t>キ</t>
    </rPh>
    <rPh sb="17" eb="19">
      <t>センタク</t>
    </rPh>
    <phoneticPr fontId="4"/>
  </si>
  <si>
    <t>電子申請システムの応募申請画面で、直近3期分の決算書の提出が必要です。</t>
    <rPh sb="0" eb="2">
      <t>デンシ</t>
    </rPh>
    <rPh sb="2" eb="4">
      <t>シンセイ</t>
    </rPh>
    <rPh sb="9" eb="11">
      <t>オウボ</t>
    </rPh>
    <rPh sb="11" eb="13">
      <t>シンセイ</t>
    </rPh>
    <rPh sb="13" eb="15">
      <t>ガメン</t>
    </rPh>
    <rPh sb="17" eb="19">
      <t>チョッキン</t>
    </rPh>
    <rPh sb="20" eb="22">
      <t>キブン</t>
    </rPh>
    <rPh sb="23" eb="26">
      <t>ケッサンショ</t>
    </rPh>
    <rPh sb="27" eb="29">
      <t>テイシュツ</t>
    </rPh>
    <rPh sb="30" eb="32">
      <t>ヒツヨウ</t>
    </rPh>
    <phoneticPr fontId="4"/>
  </si>
  <si>
    <t>直近3期分の提出ができない場合は、今期までの決算書の提出が必要です。</t>
    <rPh sb="0" eb="2">
      <t>チョッキン</t>
    </rPh>
    <rPh sb="3" eb="4">
      <t>キ</t>
    </rPh>
    <rPh sb="4" eb="5">
      <t>ブン</t>
    </rPh>
    <rPh sb="6" eb="8">
      <t>テイシュツ</t>
    </rPh>
    <rPh sb="13" eb="15">
      <t>バアイ</t>
    </rPh>
    <rPh sb="17" eb="19">
      <t>コンキ</t>
    </rPh>
    <rPh sb="22" eb="25">
      <t>ケッサンショ</t>
    </rPh>
    <rPh sb="26" eb="28">
      <t>テイシュツ</t>
    </rPh>
    <rPh sb="29" eb="31">
      <t>ヒツヨウ</t>
    </rPh>
    <phoneticPr fontId="4"/>
  </si>
  <si>
    <t>❸</t>
    <phoneticPr fontId="4"/>
  </si>
  <si>
    <t>「直近の事業年度の決算期間の月数」(Q5)をプルダウンから選択してください。</t>
    <rPh sb="1" eb="3">
      <t>チョッキン</t>
    </rPh>
    <rPh sb="4" eb="6">
      <t>ジギョウ</t>
    </rPh>
    <rPh sb="6" eb="8">
      <t>ネンド</t>
    </rPh>
    <rPh sb="9" eb="11">
      <t>ケッサン</t>
    </rPh>
    <rPh sb="11" eb="13">
      <t>キカン</t>
    </rPh>
    <rPh sb="14" eb="16">
      <t>ゲッスウ</t>
    </rPh>
    <rPh sb="29" eb="31">
      <t>センタク</t>
    </rPh>
    <phoneticPr fontId="4"/>
  </si>
  <si>
    <t>直近の事業年度の決算書の対象が何か月分なのか選択してください。</t>
    <rPh sb="0" eb="2">
      <t>チョッキン</t>
    </rPh>
    <rPh sb="3" eb="5">
      <t>ジギョウ</t>
    </rPh>
    <rPh sb="5" eb="7">
      <t>ネンド</t>
    </rPh>
    <rPh sb="8" eb="11">
      <t>ケッサンショ</t>
    </rPh>
    <rPh sb="12" eb="14">
      <t>タイショウ</t>
    </rPh>
    <rPh sb="15" eb="16">
      <t>ナン</t>
    </rPh>
    <rPh sb="17" eb="18">
      <t>ゲツ</t>
    </rPh>
    <rPh sb="18" eb="19">
      <t>ブン</t>
    </rPh>
    <rPh sb="22" eb="24">
      <t>センタク</t>
    </rPh>
    <phoneticPr fontId="4"/>
  </si>
  <si>
    <t>※</t>
    <phoneticPr fontId="4"/>
  </si>
  <si>
    <t>❷で0期を選択した事業者は本項目は選択不要です。</t>
    <rPh sb="3" eb="4">
      <t>キ</t>
    </rPh>
    <rPh sb="5" eb="7">
      <t>センタク</t>
    </rPh>
    <rPh sb="9" eb="12">
      <t>ジギョウシャ</t>
    </rPh>
    <rPh sb="13" eb="14">
      <t>ホン</t>
    </rPh>
    <rPh sb="14" eb="16">
      <t>コウモク</t>
    </rPh>
    <rPh sb="17" eb="19">
      <t>センタク</t>
    </rPh>
    <rPh sb="19" eb="21">
      <t>フヨウ</t>
    </rPh>
    <phoneticPr fontId="4"/>
  </si>
  <si>
    <t>❹</t>
    <phoneticPr fontId="4"/>
  </si>
  <si>
    <t>直近3期分の貸借対照表(BS)をもとに、値を入力してください。</t>
    <rPh sb="0" eb="2">
      <t>チョッキン</t>
    </rPh>
    <rPh sb="3" eb="5">
      <t>キブン</t>
    </rPh>
    <rPh sb="6" eb="11">
      <t>タイシャクタイショウヒョウ</t>
    </rPh>
    <rPh sb="20" eb="21">
      <t>アタイ</t>
    </rPh>
    <rPh sb="22" eb="24">
      <t>ニュウリョク</t>
    </rPh>
    <phoneticPr fontId="4"/>
  </si>
  <si>
    <t>「【解説】BS貸借対照表」シートを確認してから、値を入力してください。</t>
    <rPh sb="2" eb="4">
      <t>カイセツ</t>
    </rPh>
    <rPh sb="7" eb="12">
      <t>タイシャクタイショウヒョウ</t>
    </rPh>
    <rPh sb="17" eb="19">
      <t>カクニン</t>
    </rPh>
    <rPh sb="24" eb="25">
      <t>アタイ</t>
    </rPh>
    <rPh sb="26" eb="28">
      <t>ニュウリョク</t>
    </rPh>
    <phoneticPr fontId="4"/>
  </si>
  <si>
    <t>❺</t>
    <phoneticPr fontId="4"/>
  </si>
  <si>
    <t>② 「PL損益計算書・収益計画」シートの入力</t>
    <rPh sb="5" eb="7">
      <t>ソンエキ</t>
    </rPh>
    <rPh sb="7" eb="10">
      <t>ケイサンショ</t>
    </rPh>
    <rPh sb="11" eb="15">
      <t>シュウエキケイカク</t>
    </rPh>
    <rPh sb="20" eb="22">
      <t>ニュウリョク</t>
    </rPh>
    <phoneticPr fontId="4"/>
  </si>
  <si>
    <t>シート右上にある「事業計画期間」(Q5)、「賃上げ特例要件適用有無」(Q6)を、それぞれプルダウンから選択してください。</t>
    <rPh sb="3" eb="5">
      <t>ミギウエ</t>
    </rPh>
    <rPh sb="9" eb="11">
      <t>ジギョウ</t>
    </rPh>
    <rPh sb="11" eb="13">
      <t>ケイカク</t>
    </rPh>
    <rPh sb="13" eb="15">
      <t>キカン</t>
    </rPh>
    <rPh sb="22" eb="24">
      <t>チンア</t>
    </rPh>
    <rPh sb="25" eb="27">
      <t>トクレイ</t>
    </rPh>
    <rPh sb="27" eb="29">
      <t>ヨウケン</t>
    </rPh>
    <rPh sb="29" eb="31">
      <t>テキヨウ</t>
    </rPh>
    <rPh sb="31" eb="33">
      <t>ウム</t>
    </rPh>
    <phoneticPr fontId="4"/>
  </si>
  <si>
    <t>「直近の事業年度」(G3)をプルダウンから選択してください。</t>
    <rPh sb="1" eb="3">
      <t>チョッキン</t>
    </rPh>
    <rPh sb="4" eb="6">
      <t>ジギョウ</t>
    </rPh>
    <rPh sb="6" eb="8">
      <t>ネンド</t>
    </rPh>
    <rPh sb="21" eb="23">
      <t>センタク</t>
    </rPh>
    <phoneticPr fontId="4"/>
  </si>
  <si>
    <t>「直近の事業年度」に応じて、「直近の事業年度の2年度前」と「直近の事業年度の1年度前」が自動入力されます。</t>
    <rPh sb="1" eb="3">
      <t>チョッキン</t>
    </rPh>
    <rPh sb="4" eb="6">
      <t>ジギョウ</t>
    </rPh>
    <rPh sb="6" eb="8">
      <t>ネンド</t>
    </rPh>
    <rPh sb="10" eb="11">
      <t>オウ</t>
    </rPh>
    <rPh sb="15" eb="17">
      <t>チョッキン</t>
    </rPh>
    <rPh sb="18" eb="22">
      <t>ジギョウネンド</t>
    </rPh>
    <rPh sb="24" eb="26">
      <t>ネンド</t>
    </rPh>
    <rPh sb="26" eb="27">
      <t>マエ</t>
    </rPh>
    <rPh sb="30" eb="32">
      <t>チョッキン</t>
    </rPh>
    <rPh sb="33" eb="37">
      <t>ジギョウネンド</t>
    </rPh>
    <rPh sb="39" eb="42">
      <t>ネンドマエ</t>
    </rPh>
    <rPh sb="44" eb="46">
      <t>ジドウ</t>
    </rPh>
    <rPh sb="46" eb="48">
      <t>ニュウリョク</t>
    </rPh>
    <phoneticPr fontId="4"/>
  </si>
  <si>
    <t>「申請時の事業年度」(H3)をプルダウンから選択してください。</t>
    <rPh sb="1" eb="3">
      <t>シンセイ</t>
    </rPh>
    <rPh sb="3" eb="4">
      <t>ジ</t>
    </rPh>
    <rPh sb="5" eb="7">
      <t>ジギョウ</t>
    </rPh>
    <rPh sb="7" eb="9">
      <t>ネンド</t>
    </rPh>
    <rPh sb="22" eb="24">
      <t>センタク</t>
    </rPh>
    <phoneticPr fontId="4"/>
  </si>
  <si>
    <t>自身の決算月に基づいて、以下を参考にプルダウンから選択してください。</t>
    <phoneticPr fontId="4"/>
  </si>
  <si>
    <t>💡</t>
    <phoneticPr fontId="4"/>
  </si>
  <si>
    <t>決算月×申請時の事業年度の早見表</t>
    <rPh sb="0" eb="3">
      <t>ケッサンツキ</t>
    </rPh>
    <rPh sb="4" eb="7">
      <t>シンセイジ</t>
    </rPh>
    <rPh sb="8" eb="10">
      <t>ジギョウ</t>
    </rPh>
    <rPh sb="10" eb="12">
      <t>ネンド</t>
    </rPh>
    <rPh sb="13" eb="16">
      <t>ハヤミヒョウ</t>
    </rPh>
    <phoneticPr fontId="4"/>
  </si>
  <si>
    <t>決算月</t>
    <rPh sb="0" eb="2">
      <t>ケッサン</t>
    </rPh>
    <rPh sb="2" eb="3">
      <t>ツキ</t>
    </rPh>
    <phoneticPr fontId="4"/>
  </si>
  <si>
    <t>申請時の事業年度</t>
    <rPh sb="0" eb="3">
      <t>シンセイジ</t>
    </rPh>
    <rPh sb="4" eb="6">
      <t>ジギョウ</t>
    </rPh>
    <rPh sb="6" eb="8">
      <t>ネンド</t>
    </rPh>
    <phoneticPr fontId="4"/>
  </si>
  <si>
    <t>対象範囲(応募申請締切日が含まれる)</t>
    <rPh sb="0" eb="2">
      <t>タイショウ</t>
    </rPh>
    <rPh sb="2" eb="4">
      <t>ハンイ</t>
    </rPh>
    <rPh sb="5" eb="7">
      <t>オウボ</t>
    </rPh>
    <rPh sb="7" eb="9">
      <t>シンセイ</t>
    </rPh>
    <rPh sb="9" eb="12">
      <t>シメキリビ</t>
    </rPh>
    <rPh sb="13" eb="14">
      <t>フク</t>
    </rPh>
    <phoneticPr fontId="4"/>
  </si>
  <si>
    <t>1月</t>
    <rPh sb="1" eb="2">
      <t>ガツ</t>
    </rPh>
    <phoneticPr fontId="4"/>
  </si>
  <si>
    <t>～</t>
    <phoneticPr fontId="4"/>
  </si>
  <si>
    <t>2月</t>
  </si>
  <si>
    <t>3月</t>
  </si>
  <si>
    <t>4月</t>
  </si>
  <si>
    <t>5月</t>
  </si>
  <si>
    <t>6月</t>
  </si>
  <si>
    <t>7月</t>
  </si>
  <si>
    <t>8月</t>
  </si>
  <si>
    <t>9月</t>
  </si>
  <si>
    <t>11月</t>
  </si>
  <si>
    <t>12月</t>
  </si>
  <si>
    <t>「補助事業終了年度(基準年度)」(I3)をプルダウンから選択してください。</t>
    <rPh sb="1" eb="3">
      <t>ホジョ</t>
    </rPh>
    <rPh sb="3" eb="5">
      <t>ジギョウ</t>
    </rPh>
    <rPh sb="5" eb="7">
      <t>シュウリョウ</t>
    </rPh>
    <rPh sb="7" eb="9">
      <t>ネンド</t>
    </rPh>
    <rPh sb="10" eb="12">
      <t>キジュン</t>
    </rPh>
    <rPh sb="12" eb="14">
      <t>ネンド</t>
    </rPh>
    <rPh sb="27" eb="29">
      <t>センタク</t>
    </rPh>
    <phoneticPr fontId="4"/>
  </si>
  <si>
    <t>補助事業実施期間によっては、「申請時の事業年度」と「補助事業終了年度(基準年度)」が同じ年度になる場合もあります。</t>
    <rPh sb="0" eb="4">
      <t>ホジョジギョウ</t>
    </rPh>
    <rPh sb="4" eb="6">
      <t>ジッシ</t>
    </rPh>
    <rPh sb="6" eb="8">
      <t>キカン</t>
    </rPh>
    <rPh sb="42" eb="43">
      <t>オナ</t>
    </rPh>
    <rPh sb="44" eb="46">
      <t>ネンド</t>
    </rPh>
    <rPh sb="49" eb="51">
      <t>バアイ</t>
    </rPh>
    <phoneticPr fontId="4"/>
  </si>
  <si>
    <t>その場合は、当該項目の年度は同じ年度をプルダウンから選択してください。</t>
    <rPh sb="2" eb="4">
      <t>バアイ</t>
    </rPh>
    <rPh sb="6" eb="8">
      <t>トウガイ</t>
    </rPh>
    <rPh sb="8" eb="10">
      <t>コウモク</t>
    </rPh>
    <rPh sb="11" eb="13">
      <t>ネンド</t>
    </rPh>
    <rPh sb="14" eb="15">
      <t>オナ</t>
    </rPh>
    <rPh sb="16" eb="18">
      <t>ネンド</t>
    </rPh>
    <rPh sb="26" eb="28">
      <t>センタク</t>
    </rPh>
    <phoneticPr fontId="4"/>
  </si>
  <si>
    <t>「補助事業終了年度(基準年度)」に応じて、「1年度目」以降の年度が自動入力されます。</t>
    <rPh sb="1" eb="3">
      <t>ホジョ</t>
    </rPh>
    <rPh sb="3" eb="5">
      <t>ジギョウ</t>
    </rPh>
    <rPh sb="5" eb="7">
      <t>シュウリョウ</t>
    </rPh>
    <rPh sb="7" eb="9">
      <t>ネンド</t>
    </rPh>
    <rPh sb="10" eb="14">
      <t>キジュンネンド</t>
    </rPh>
    <rPh sb="16" eb="17">
      <t>オウ</t>
    </rPh>
    <rPh sb="23" eb="25">
      <t>ネンド</t>
    </rPh>
    <rPh sb="25" eb="26">
      <t>メ</t>
    </rPh>
    <rPh sb="27" eb="29">
      <t>イコウ</t>
    </rPh>
    <rPh sb="30" eb="32">
      <t>ネンド</t>
    </rPh>
    <rPh sb="32" eb="34">
      <t>ジドウ</t>
    </rPh>
    <rPh sb="34" eb="36">
      <t>ニュウリョク</t>
    </rPh>
    <phoneticPr fontId="4"/>
  </si>
  <si>
    <t>「申請時の事業年度」と「補助事業終了年度(基準年度)」が同じ年度になる場合は、各入力項目のH列とI列は同じ値を入力してください。</t>
    <rPh sb="1" eb="4">
      <t>シンセイジ</t>
    </rPh>
    <rPh sb="5" eb="7">
      <t>ジギョウ</t>
    </rPh>
    <rPh sb="7" eb="9">
      <t>ネンド</t>
    </rPh>
    <rPh sb="12" eb="16">
      <t>ホジョジギョウ</t>
    </rPh>
    <rPh sb="16" eb="18">
      <t>シュウリョウ</t>
    </rPh>
    <rPh sb="18" eb="20">
      <t>ネンド</t>
    </rPh>
    <rPh sb="21" eb="25">
      <t>キジュンネンド</t>
    </rPh>
    <rPh sb="28" eb="29">
      <t>オナ</t>
    </rPh>
    <rPh sb="30" eb="32">
      <t>ネンド</t>
    </rPh>
    <rPh sb="35" eb="37">
      <t>バアイ</t>
    </rPh>
    <rPh sb="39" eb="40">
      <t>カク</t>
    </rPh>
    <rPh sb="40" eb="42">
      <t>ニュウリョク</t>
    </rPh>
    <rPh sb="42" eb="44">
      <t>コウモク</t>
    </rPh>
    <rPh sb="46" eb="47">
      <t>レツ</t>
    </rPh>
    <rPh sb="49" eb="50">
      <t>レツ</t>
    </rPh>
    <rPh sb="51" eb="52">
      <t>オナ</t>
    </rPh>
    <rPh sb="53" eb="54">
      <t>アタイ</t>
    </rPh>
    <rPh sb="55" eb="57">
      <t>ニュウリョク</t>
    </rPh>
    <phoneticPr fontId="4"/>
  </si>
  <si>
    <t>本シートは大きく4つの要素で構成されています。「【解説】PL損益計算書・収益計画」シートを確認してから、値を入力してください。</t>
    <rPh sb="0" eb="1">
      <t>ホン</t>
    </rPh>
    <rPh sb="5" eb="6">
      <t>オオ</t>
    </rPh>
    <rPh sb="11" eb="13">
      <t>ヨウソ</t>
    </rPh>
    <rPh sb="14" eb="16">
      <t>コウセイ</t>
    </rPh>
    <rPh sb="25" eb="27">
      <t>カイセツ</t>
    </rPh>
    <rPh sb="30" eb="35">
      <t>ソンエキケイサンショ</t>
    </rPh>
    <rPh sb="36" eb="40">
      <t>シュウエキケイカク</t>
    </rPh>
    <rPh sb="45" eb="47">
      <t>カクニン</t>
    </rPh>
    <rPh sb="52" eb="53">
      <t>アタイ</t>
    </rPh>
    <rPh sb="54" eb="56">
      <t>ニュウリョク</t>
    </rPh>
    <phoneticPr fontId="4"/>
  </si>
  <si>
    <t>PL損益計算書</t>
  </si>
  <si>
    <t>付加価値情報</t>
    <phoneticPr fontId="4"/>
  </si>
  <si>
    <t>雇用・賃金情報</t>
    <phoneticPr fontId="4"/>
  </si>
  <si>
    <t>投資計画</t>
    <phoneticPr fontId="4"/>
  </si>
  <si>
    <t>記入項目は正の値で入力してください。(過払いの戻入れ等でマイナスになる場合は負の値を入力してください。)</t>
    <rPh sb="0" eb="2">
      <t>キニュウ</t>
    </rPh>
    <rPh sb="2" eb="4">
      <t>コウモク</t>
    </rPh>
    <rPh sb="5" eb="6">
      <t>セイ</t>
    </rPh>
    <rPh sb="7" eb="8">
      <t>アタイ</t>
    </rPh>
    <rPh sb="9" eb="11">
      <t>ニュウリョク</t>
    </rPh>
    <rPh sb="19" eb="21">
      <t>カバラ</t>
    </rPh>
    <rPh sb="23" eb="24">
      <t>モドリ</t>
    </rPh>
    <rPh sb="24" eb="25">
      <t>イ</t>
    </rPh>
    <rPh sb="26" eb="27">
      <t>トウ</t>
    </rPh>
    <rPh sb="35" eb="37">
      <t>バアイ</t>
    </rPh>
    <rPh sb="38" eb="39">
      <t>フ</t>
    </rPh>
    <rPh sb="40" eb="41">
      <t>アタイ</t>
    </rPh>
    <rPh sb="42" eb="44">
      <t>ニュウリョク</t>
    </rPh>
    <phoneticPr fontId="4"/>
  </si>
  <si>
    <t>金額(円)</t>
    <rPh sb="0" eb="2">
      <t>キンガク</t>
    </rPh>
    <rPh sb="3" eb="4">
      <t>エン</t>
    </rPh>
    <phoneticPr fontId="4"/>
  </si>
  <si>
    <t>科目</t>
    <rPh sb="0" eb="2">
      <t>カモク</t>
    </rPh>
    <phoneticPr fontId="4"/>
  </si>
  <si>
    <r>
      <rPr>
        <sz val="12"/>
        <color theme="0"/>
        <rFont val="Meiryo UI"/>
        <family val="3"/>
        <charset val="128"/>
      </rPr>
      <t xml:space="preserve">直近の事業年度の
</t>
    </r>
    <r>
      <rPr>
        <b/>
        <sz val="16"/>
        <color theme="0"/>
        <rFont val="Meiryo UI"/>
        <family val="3"/>
        <charset val="128"/>
      </rPr>
      <t>2期前</t>
    </r>
    <rPh sb="10" eb="11">
      <t>キ</t>
    </rPh>
    <rPh sb="11" eb="12">
      <t>マエ</t>
    </rPh>
    <phoneticPr fontId="4"/>
  </si>
  <si>
    <r>
      <rPr>
        <sz val="12"/>
        <color theme="0"/>
        <rFont val="Meiryo UI"/>
        <family val="3"/>
        <charset val="128"/>
      </rPr>
      <t>直近の事業年度の</t>
    </r>
    <r>
      <rPr>
        <sz val="16"/>
        <color theme="0"/>
        <rFont val="Meiryo UI"/>
        <family val="3"/>
        <charset val="128"/>
      </rPr>
      <t xml:space="preserve">
</t>
    </r>
    <r>
      <rPr>
        <b/>
        <sz val="16"/>
        <color theme="0"/>
        <rFont val="Meiryo UI"/>
        <family val="3"/>
        <charset val="128"/>
      </rPr>
      <t>1期前</t>
    </r>
    <rPh sb="10" eb="11">
      <t>キ</t>
    </rPh>
    <rPh sb="11" eb="12">
      <t>マエ</t>
    </rPh>
    <phoneticPr fontId="4"/>
  </si>
  <si>
    <t>直近の事業年度</t>
    <rPh sb="0" eb="2">
      <t>チョッキン</t>
    </rPh>
    <rPh sb="3" eb="5">
      <t>ジギョウ</t>
    </rPh>
    <rPh sb="5" eb="7">
      <t>ネンド</t>
    </rPh>
    <phoneticPr fontId="4"/>
  </si>
  <si>
    <t>補助対象事業枠</t>
    <rPh sb="0" eb="4">
      <t>ホジョタイショウ</t>
    </rPh>
    <rPh sb="4" eb="6">
      <t>ジギョウ</t>
    </rPh>
    <rPh sb="6" eb="7">
      <t>ワク</t>
    </rPh>
    <phoneticPr fontId="4"/>
  </si>
  <si>
    <t>資産の部</t>
    <rPh sb="0" eb="2">
      <t>シサン</t>
    </rPh>
    <rPh sb="3" eb="4">
      <t>ブ</t>
    </rPh>
    <phoneticPr fontId="4"/>
  </si>
  <si>
    <t>負債の部</t>
    <rPh sb="0" eb="2">
      <t>フサイ</t>
    </rPh>
    <rPh sb="3" eb="4">
      <t>ブ</t>
    </rPh>
    <phoneticPr fontId="4"/>
  </si>
  <si>
    <t>決算書等の提出可能期数</t>
    <rPh sb="0" eb="4">
      <t>ケッサンショナド</t>
    </rPh>
    <rPh sb="5" eb="7">
      <t>テイシュツ</t>
    </rPh>
    <rPh sb="7" eb="9">
      <t>カノウ</t>
    </rPh>
    <rPh sb="9" eb="10">
      <t>キ</t>
    </rPh>
    <rPh sb="10" eb="11">
      <t>スウ</t>
    </rPh>
    <phoneticPr fontId="4"/>
  </si>
  <si>
    <t>3期分</t>
    <rPh sb="1" eb="3">
      <t>キブン</t>
    </rPh>
    <phoneticPr fontId="4"/>
  </si>
  <si>
    <t>流動資産</t>
    <rPh sb="0" eb="2">
      <t>リュウドウ</t>
    </rPh>
    <rPh sb="2" eb="4">
      <t>シサン</t>
    </rPh>
    <phoneticPr fontId="5"/>
  </si>
  <si>
    <t>流動負債</t>
    <rPh sb="0" eb="2">
      <t>リュウドウ</t>
    </rPh>
    <rPh sb="2" eb="4">
      <t>フサイ</t>
    </rPh>
    <phoneticPr fontId="5"/>
  </si>
  <si>
    <r>
      <rPr>
        <sz val="12"/>
        <color theme="0"/>
        <rFont val="Meiryo UI"/>
        <family val="3"/>
        <charset val="128"/>
      </rPr>
      <t>直近の事業年度の</t>
    </r>
    <r>
      <rPr>
        <b/>
        <sz val="12"/>
        <color theme="0"/>
        <rFont val="Meiryo UI"/>
        <family val="3"/>
        <charset val="128"/>
      </rPr>
      <t xml:space="preserve">
</t>
    </r>
    <r>
      <rPr>
        <b/>
        <sz val="16"/>
        <color theme="0"/>
        <rFont val="Meiryo UI"/>
        <family val="3"/>
        <charset val="128"/>
      </rPr>
      <t>決算期間の月数</t>
    </r>
    <rPh sb="0" eb="2">
      <t>チョッキン</t>
    </rPh>
    <rPh sb="3" eb="5">
      <t>ジギョウ</t>
    </rPh>
    <rPh sb="5" eb="6">
      <t>トシ</t>
    </rPh>
    <rPh sb="9" eb="12">
      <t>ケッサンキ</t>
    </rPh>
    <rPh sb="10" eb="12">
      <t>キカン</t>
    </rPh>
    <rPh sb="13" eb="15">
      <t>ゲッスウ</t>
    </rPh>
    <phoneticPr fontId="4"/>
  </si>
  <si>
    <t>12か月</t>
    <rPh sb="3" eb="4">
      <t>ゲツ</t>
    </rPh>
    <phoneticPr fontId="4"/>
  </si>
  <si>
    <t>現金及び預金</t>
    <rPh sb="2" eb="3">
      <t>オヨ</t>
    </rPh>
    <phoneticPr fontId="4"/>
  </si>
  <si>
    <r>
      <t>支払手形*</t>
    </r>
    <r>
      <rPr>
        <vertAlign val="superscript"/>
        <sz val="16"/>
        <color theme="1"/>
        <rFont val="Meiryo UI"/>
        <family val="3"/>
        <charset val="128"/>
      </rPr>
      <t>2</t>
    </r>
    <phoneticPr fontId="4"/>
  </si>
  <si>
    <r>
      <t>受取手形*</t>
    </r>
    <r>
      <rPr>
        <vertAlign val="superscript"/>
        <sz val="16"/>
        <color theme="1"/>
        <rFont val="Meiryo UI"/>
        <family val="3"/>
        <charset val="128"/>
      </rPr>
      <t>1</t>
    </r>
    <phoneticPr fontId="4"/>
  </si>
  <si>
    <t>買掛金</t>
  </si>
  <si>
    <t>売掛金</t>
  </si>
  <si>
    <t>短期借入金</t>
  </si>
  <si>
    <t>棚卸資産</t>
  </si>
  <si>
    <t>1年以内返済長期借入金</t>
    <phoneticPr fontId="4"/>
  </si>
  <si>
    <t>その他の流動資産</t>
    <phoneticPr fontId="4"/>
  </si>
  <si>
    <t>その他の流動負債</t>
    <phoneticPr fontId="4"/>
  </si>
  <si>
    <t>固定資産</t>
    <rPh sb="0" eb="2">
      <t>コテイ</t>
    </rPh>
    <rPh sb="2" eb="4">
      <t>シサン</t>
    </rPh>
    <phoneticPr fontId="5"/>
  </si>
  <si>
    <t>固定負債</t>
    <rPh sb="0" eb="2">
      <t>コテイ</t>
    </rPh>
    <rPh sb="2" eb="4">
      <t>フサイ</t>
    </rPh>
    <phoneticPr fontId="5"/>
  </si>
  <si>
    <t>有形固定資産</t>
    <rPh sb="0" eb="2">
      <t>ユウケイ</t>
    </rPh>
    <rPh sb="2" eb="4">
      <t>コテイ</t>
    </rPh>
    <rPh sb="4" eb="6">
      <t>シサン</t>
    </rPh>
    <phoneticPr fontId="4"/>
  </si>
  <si>
    <t>うち 長期借入金</t>
    <phoneticPr fontId="4"/>
  </si>
  <si>
    <t>うち 建物及び構築物</t>
    <rPh sb="3" eb="5">
      <t>タテモノ</t>
    </rPh>
    <rPh sb="5" eb="6">
      <t>オヨ</t>
    </rPh>
    <rPh sb="7" eb="10">
      <t>コウチクブツ</t>
    </rPh>
    <phoneticPr fontId="4"/>
  </si>
  <si>
    <t>うち 社債</t>
    <rPh sb="3" eb="5">
      <t>シャサイ</t>
    </rPh>
    <phoneticPr fontId="4"/>
  </si>
  <si>
    <t>うち 機械装置等</t>
    <rPh sb="3" eb="7">
      <t>キカイソウチ</t>
    </rPh>
    <rPh sb="7" eb="8">
      <t>ナド</t>
    </rPh>
    <phoneticPr fontId="4"/>
  </si>
  <si>
    <t>その他(流動負債、固定負債を除くその他の負債)</t>
    <rPh sb="2" eb="3">
      <t>タ</t>
    </rPh>
    <rPh sb="4" eb="6">
      <t>リュウドウ</t>
    </rPh>
    <rPh sb="6" eb="8">
      <t>フサイ</t>
    </rPh>
    <rPh sb="9" eb="11">
      <t>コテイ</t>
    </rPh>
    <rPh sb="11" eb="13">
      <t>フサイ</t>
    </rPh>
    <rPh sb="14" eb="15">
      <t>ノゾ</t>
    </rPh>
    <rPh sb="18" eb="19">
      <t>タ</t>
    </rPh>
    <rPh sb="20" eb="22">
      <t>フサイ</t>
    </rPh>
    <phoneticPr fontId="4"/>
  </si>
  <si>
    <t>うち 土地</t>
    <rPh sb="3" eb="5">
      <t>トチ</t>
    </rPh>
    <phoneticPr fontId="4"/>
  </si>
  <si>
    <t>負債の総合計</t>
    <rPh sb="0" eb="2">
      <t>フサイ</t>
    </rPh>
    <rPh sb="3" eb="4">
      <t>ソウ</t>
    </rPh>
    <rPh sb="4" eb="6">
      <t>ゴウケイ</t>
    </rPh>
    <phoneticPr fontId="5"/>
  </si>
  <si>
    <t>無形固定資産</t>
    <rPh sb="0" eb="2">
      <t>ムケイ</t>
    </rPh>
    <rPh sb="2" eb="4">
      <t>コテイ</t>
    </rPh>
    <rPh sb="4" eb="6">
      <t>シサン</t>
    </rPh>
    <phoneticPr fontId="4"/>
  </si>
  <si>
    <t>純資産の部</t>
    <rPh sb="0" eb="3">
      <t>ジュンシサン</t>
    </rPh>
    <rPh sb="4" eb="5">
      <t>ブ</t>
    </rPh>
    <phoneticPr fontId="4"/>
  </si>
  <si>
    <t>うち ソフトウェア</t>
    <phoneticPr fontId="4"/>
  </si>
  <si>
    <t>株主資本</t>
    <rPh sb="0" eb="2">
      <t>カブヌシ</t>
    </rPh>
    <rPh sb="2" eb="4">
      <t>シホン</t>
    </rPh>
    <phoneticPr fontId="5"/>
  </si>
  <si>
    <t>その他の固定資産</t>
    <rPh sb="2" eb="3">
      <t>タ</t>
    </rPh>
    <rPh sb="4" eb="6">
      <t>コテイ</t>
    </rPh>
    <rPh sb="6" eb="8">
      <t>シサン</t>
    </rPh>
    <phoneticPr fontId="4"/>
  </si>
  <si>
    <t>うち 資本金</t>
    <rPh sb="3" eb="6">
      <t>シホンキン</t>
    </rPh>
    <phoneticPr fontId="4"/>
  </si>
  <si>
    <t>その他(流動資産、固定資産を除くその他資産)</t>
    <rPh sb="2" eb="3">
      <t>タ</t>
    </rPh>
    <rPh sb="4" eb="6">
      <t>リュウドウ</t>
    </rPh>
    <rPh sb="6" eb="8">
      <t>シサン</t>
    </rPh>
    <rPh sb="9" eb="11">
      <t>コテイ</t>
    </rPh>
    <rPh sb="11" eb="13">
      <t>シサン</t>
    </rPh>
    <rPh sb="14" eb="15">
      <t>ノゾ</t>
    </rPh>
    <rPh sb="18" eb="19">
      <t>タ</t>
    </rPh>
    <rPh sb="19" eb="21">
      <t>シサン</t>
    </rPh>
    <phoneticPr fontId="5"/>
  </si>
  <si>
    <t>利益剰余金</t>
    <phoneticPr fontId="4"/>
  </si>
  <si>
    <t>その他(株主資本、利益剰余金を除くその他の純資産)</t>
  </si>
  <si>
    <t>純資産の総合計</t>
    <rPh sb="0" eb="3">
      <t>ジュンシサン</t>
    </rPh>
    <rPh sb="4" eb="5">
      <t>ソウ</t>
    </rPh>
    <rPh sb="5" eb="7">
      <t>ゴウケイ</t>
    </rPh>
    <phoneticPr fontId="5"/>
  </si>
  <si>
    <t>資産の総合計</t>
    <rPh sb="0" eb="2">
      <t>シサン</t>
    </rPh>
    <rPh sb="3" eb="4">
      <t>ソウ</t>
    </rPh>
    <rPh sb="4" eb="6">
      <t>ゴウケイ</t>
    </rPh>
    <phoneticPr fontId="4"/>
  </si>
  <si>
    <t>負債・純資産の総合計</t>
    <rPh sb="0" eb="2">
      <t>フサイ</t>
    </rPh>
    <rPh sb="3" eb="6">
      <t>ジュンシサン</t>
    </rPh>
    <rPh sb="7" eb="8">
      <t>ソウ</t>
    </rPh>
    <rPh sb="8" eb="10">
      <t>ゴウケイ</t>
    </rPh>
    <phoneticPr fontId="4"/>
  </si>
  <si>
    <t>*1</t>
    <phoneticPr fontId="4"/>
  </si>
  <si>
    <t>受取手形には、割引手形を含めた金額を入力してください。</t>
    <phoneticPr fontId="4"/>
  </si>
  <si>
    <t>*2</t>
    <phoneticPr fontId="4"/>
  </si>
  <si>
    <t>支払手形には、設備支払手形は含めません。</t>
    <phoneticPr fontId="4"/>
  </si>
  <si>
    <r>
      <rPr>
        <sz val="12"/>
        <color theme="0"/>
        <rFont val="Meiryo UI"/>
        <family val="3"/>
        <charset val="128"/>
      </rPr>
      <t>直近の事業年度の</t>
    </r>
    <r>
      <rPr>
        <b/>
        <sz val="16"/>
        <color theme="0"/>
        <rFont val="Meiryo UI"/>
        <family val="3"/>
        <charset val="128"/>
      </rPr>
      <t xml:space="preserve">
1期前</t>
    </r>
    <rPh sb="10" eb="11">
      <t>キ</t>
    </rPh>
    <rPh sb="11" eb="12">
      <t>マエ</t>
    </rPh>
    <phoneticPr fontId="4"/>
  </si>
  <si>
    <t>直近の事業年度</t>
    <phoneticPr fontId="4"/>
  </si>
  <si>
    <t>申請時の事業年度</t>
    <rPh sb="0" eb="2">
      <t>シンセイ</t>
    </rPh>
    <rPh sb="2" eb="3">
      <t>ジ</t>
    </rPh>
    <rPh sb="4" eb="6">
      <t>ジギョウ</t>
    </rPh>
    <rPh sb="6" eb="8">
      <t>ネンド</t>
    </rPh>
    <phoneticPr fontId="4"/>
  </si>
  <si>
    <t>補助事業終了年度
(基準年度)</t>
    <phoneticPr fontId="4"/>
  </si>
  <si>
    <t>1年度目</t>
    <rPh sb="2" eb="3">
      <t>ド</t>
    </rPh>
    <rPh sb="3" eb="4">
      <t>メ</t>
    </rPh>
    <phoneticPr fontId="4"/>
  </si>
  <si>
    <t>2年度目</t>
    <rPh sb="2" eb="3">
      <t>ド</t>
    </rPh>
    <rPh sb="3" eb="4">
      <t>メ</t>
    </rPh>
    <phoneticPr fontId="4"/>
  </si>
  <si>
    <t>3年度目</t>
    <rPh sb="2" eb="3">
      <t>ド</t>
    </rPh>
    <rPh sb="3" eb="4">
      <t>メ</t>
    </rPh>
    <phoneticPr fontId="4"/>
  </si>
  <si>
    <t>4年度目</t>
    <rPh sb="2" eb="3">
      <t>ド</t>
    </rPh>
    <rPh sb="3" eb="4">
      <t>メ</t>
    </rPh>
    <phoneticPr fontId="4"/>
  </si>
  <si>
    <t>5年度目</t>
    <rPh sb="2" eb="3">
      <t>ド</t>
    </rPh>
    <rPh sb="3" eb="4">
      <t>メ</t>
    </rPh>
    <phoneticPr fontId="4"/>
  </si>
  <si>
    <t>金額項目の単位：円</t>
    <rPh sb="0" eb="2">
      <t>キンガク</t>
    </rPh>
    <rPh sb="3" eb="5">
      <t>タンイ</t>
    </rPh>
    <rPh sb="6" eb="7">
      <t>エン</t>
    </rPh>
    <phoneticPr fontId="22"/>
  </si>
  <si>
    <t>PL損益計算書</t>
    <rPh sb="2" eb="4">
      <t>ソンエキ</t>
    </rPh>
    <rPh sb="4" eb="7">
      <t>ケイサンショ</t>
    </rPh>
    <phoneticPr fontId="4"/>
  </si>
  <si>
    <r>
      <rPr>
        <b/>
        <sz val="12"/>
        <color theme="0"/>
        <rFont val="Meiryo UI"/>
        <family val="3"/>
        <charset val="128"/>
      </rPr>
      <t xml:space="preserve">(直近の事業年度)
</t>
    </r>
    <r>
      <rPr>
        <b/>
        <sz val="16"/>
        <color theme="0"/>
        <rFont val="Meiryo UI"/>
        <family val="3"/>
        <charset val="128"/>
      </rPr>
      <t>決算期間の月数</t>
    </r>
    <rPh sb="1" eb="3">
      <t>チョッキン</t>
    </rPh>
    <rPh sb="4" eb="6">
      <t>ジギョウ</t>
    </rPh>
    <rPh sb="6" eb="7">
      <t>トシ</t>
    </rPh>
    <rPh sb="10" eb="13">
      <t>ケッサンキ</t>
    </rPh>
    <rPh sb="11" eb="13">
      <t>キカン</t>
    </rPh>
    <rPh sb="14" eb="16">
      <t>ゲッスウ</t>
    </rPh>
    <phoneticPr fontId="4"/>
  </si>
  <si>
    <t>売上高</t>
    <rPh sb="0" eb="3">
      <t>ウリアゲダカ</t>
    </rPh>
    <phoneticPr fontId="22"/>
  </si>
  <si>
    <t>事業計画期間</t>
    <rPh sb="0" eb="2">
      <t>ジギョウ</t>
    </rPh>
    <rPh sb="2" eb="4">
      <t>ケイカク</t>
    </rPh>
    <rPh sb="4" eb="6">
      <t>キカン</t>
    </rPh>
    <phoneticPr fontId="4"/>
  </si>
  <si>
    <t>3年間</t>
    <rPh sb="1" eb="3">
      <t>ネンカン</t>
    </rPh>
    <phoneticPr fontId="4"/>
  </si>
  <si>
    <t>既存事業の売上高</t>
    <rPh sb="0" eb="2">
      <t>キゾン</t>
    </rPh>
    <rPh sb="2" eb="4">
      <t>ジギョウ</t>
    </rPh>
    <rPh sb="5" eb="8">
      <t>ウリアゲダカ</t>
    </rPh>
    <phoneticPr fontId="22"/>
  </si>
  <si>
    <t>賃上げ特例要件
適用有無</t>
    <rPh sb="0" eb="2">
      <t>チンア</t>
    </rPh>
    <rPh sb="3" eb="5">
      <t>トクレイ</t>
    </rPh>
    <rPh sb="5" eb="7">
      <t>ヨウケン</t>
    </rPh>
    <rPh sb="8" eb="10">
      <t>テキヨウ</t>
    </rPh>
    <rPh sb="10" eb="12">
      <t>ウム</t>
    </rPh>
    <phoneticPr fontId="4"/>
  </si>
  <si>
    <t>適用しない</t>
    <rPh sb="0" eb="2">
      <t>テキヨウ</t>
    </rPh>
    <phoneticPr fontId="4"/>
  </si>
  <si>
    <t>補助事業の売上高</t>
    <rPh sb="0" eb="2">
      <t>ホジョ</t>
    </rPh>
    <rPh sb="2" eb="4">
      <t>ジギョウ</t>
    </rPh>
    <rPh sb="5" eb="8">
      <t>ウリアゲダカ</t>
    </rPh>
    <phoneticPr fontId="22"/>
  </si>
  <si>
    <t>売上原価</t>
    <rPh sb="0" eb="2">
      <t>ウリアゲ</t>
    </rPh>
    <rPh sb="2" eb="4">
      <t>ゲンカ</t>
    </rPh>
    <phoneticPr fontId="22"/>
  </si>
  <si>
    <r>
      <t>うち 労務費</t>
    </r>
    <r>
      <rPr>
        <b/>
        <vertAlign val="superscript"/>
        <sz val="16"/>
        <rFont val="Meiryo UI"/>
        <family val="3"/>
        <charset val="128"/>
        <scheme val="major"/>
      </rPr>
      <t>*1</t>
    </r>
    <rPh sb="3" eb="6">
      <t>ロウムヒ</t>
    </rPh>
    <phoneticPr fontId="22"/>
  </si>
  <si>
    <t>うち 減価償却費</t>
    <rPh sb="3" eb="5">
      <t>ゲンカ</t>
    </rPh>
    <rPh sb="5" eb="7">
      <t>ショウキャク</t>
    </rPh>
    <rPh sb="7" eb="8">
      <t>ヒ</t>
    </rPh>
    <phoneticPr fontId="22"/>
  </si>
  <si>
    <t>既存事業の売上原価</t>
    <rPh sb="0" eb="2">
      <t>キゾン</t>
    </rPh>
    <rPh sb="2" eb="4">
      <t>ジギョウ</t>
    </rPh>
    <rPh sb="5" eb="7">
      <t>ウリアゲ</t>
    </rPh>
    <rPh sb="7" eb="9">
      <t>ゲンカ</t>
    </rPh>
    <phoneticPr fontId="22"/>
  </si>
  <si>
    <t>うち 既存事業の減価償却費</t>
    <rPh sb="3" eb="5">
      <t>キゾン</t>
    </rPh>
    <rPh sb="5" eb="7">
      <t>ジギョウ</t>
    </rPh>
    <rPh sb="8" eb="10">
      <t>ゲンカ</t>
    </rPh>
    <rPh sb="10" eb="12">
      <t>ショウキャク</t>
    </rPh>
    <rPh sb="12" eb="13">
      <t>ヒ</t>
    </rPh>
    <phoneticPr fontId="22"/>
  </si>
  <si>
    <t>補助事業の売上原価</t>
    <rPh sb="0" eb="2">
      <t>ホジョ</t>
    </rPh>
    <rPh sb="2" eb="4">
      <t>ジギョウ</t>
    </rPh>
    <rPh sb="5" eb="7">
      <t>ウリアゲ</t>
    </rPh>
    <rPh sb="7" eb="9">
      <t>ゲンカ</t>
    </rPh>
    <phoneticPr fontId="22"/>
  </si>
  <si>
    <t>うち 補助事業の減価償却費</t>
    <rPh sb="3" eb="5">
      <t>ホジョ</t>
    </rPh>
    <rPh sb="5" eb="7">
      <t>ジギョウ</t>
    </rPh>
    <rPh sb="8" eb="10">
      <t>ゲンカ</t>
    </rPh>
    <rPh sb="10" eb="12">
      <t>ショウキャク</t>
    </rPh>
    <rPh sb="12" eb="13">
      <t>ヒ</t>
    </rPh>
    <phoneticPr fontId="22"/>
  </si>
  <si>
    <r>
      <t>売上総利益</t>
    </r>
    <r>
      <rPr>
        <sz val="12"/>
        <rFont val="Meiryo UI"/>
        <family val="3"/>
        <charset val="128"/>
        <scheme val="major"/>
      </rPr>
      <t xml:space="preserve"> (売上高 - 売上原価)</t>
    </r>
    <rPh sb="0" eb="5">
      <t>ウリアゲソウリエキ</t>
    </rPh>
    <rPh sb="7" eb="9">
      <t>ウリアゲ</t>
    </rPh>
    <rPh sb="9" eb="10">
      <t>ダカ</t>
    </rPh>
    <rPh sb="13" eb="15">
      <t>ウリアゲ</t>
    </rPh>
    <rPh sb="15" eb="17">
      <t>ゲンカ</t>
    </rPh>
    <phoneticPr fontId="22"/>
  </si>
  <si>
    <r>
      <t xml:space="preserve">付加価値額
目標値 </t>
    </r>
    <r>
      <rPr>
        <b/>
        <sz val="12"/>
        <color theme="0"/>
        <rFont val="Meiryo UI"/>
        <family val="3"/>
        <charset val="128"/>
      </rPr>
      <t>(%)</t>
    </r>
    <rPh sb="0" eb="2">
      <t>フカ</t>
    </rPh>
    <rPh sb="2" eb="4">
      <t>カチ</t>
    </rPh>
    <rPh sb="4" eb="5">
      <t>ガク</t>
    </rPh>
    <rPh sb="6" eb="9">
      <t>モクヒョウチ</t>
    </rPh>
    <phoneticPr fontId="4"/>
  </si>
  <si>
    <t>うち 補助事業の売上総利益</t>
    <rPh sb="3" eb="5">
      <t>ホジョ</t>
    </rPh>
    <rPh sb="5" eb="7">
      <t>ジギョウ</t>
    </rPh>
    <rPh sb="8" eb="10">
      <t>ウリアゲ</t>
    </rPh>
    <rPh sb="10" eb="11">
      <t>ソウ</t>
    </rPh>
    <rPh sb="11" eb="13">
      <t>リエキ</t>
    </rPh>
    <phoneticPr fontId="22"/>
  </si>
  <si>
    <t>販売費及び一般管理費</t>
    <rPh sb="0" eb="3">
      <t>ハンバイヒ</t>
    </rPh>
    <rPh sb="3" eb="4">
      <t>オヨ</t>
    </rPh>
    <rPh sb="5" eb="7">
      <t>イッパン</t>
    </rPh>
    <rPh sb="7" eb="10">
      <t>カンリヒ</t>
    </rPh>
    <phoneticPr fontId="22"/>
  </si>
  <si>
    <r>
      <rPr>
        <b/>
        <sz val="16"/>
        <color theme="0"/>
        <rFont val="Meiryo UI"/>
        <family val="3"/>
        <charset val="128"/>
      </rPr>
      <t>一人当たりの
給与支給総額目標値</t>
    </r>
    <r>
      <rPr>
        <b/>
        <sz val="12"/>
        <color theme="0"/>
        <rFont val="Meiryo UI"/>
        <family val="3"/>
        <charset val="128"/>
      </rPr>
      <t xml:space="preserve"> (%)</t>
    </r>
    <rPh sb="0" eb="2">
      <t>ヒトリ</t>
    </rPh>
    <rPh sb="2" eb="3">
      <t>ア</t>
    </rPh>
    <rPh sb="7" eb="9">
      <t>キュウヨ</t>
    </rPh>
    <rPh sb="9" eb="11">
      <t>シキュウ</t>
    </rPh>
    <rPh sb="11" eb="13">
      <t>ソウガク</t>
    </rPh>
    <rPh sb="13" eb="16">
      <t>モクヒョウチ</t>
    </rPh>
    <phoneticPr fontId="4"/>
  </si>
  <si>
    <r>
      <t>うち 人件費</t>
    </r>
    <r>
      <rPr>
        <b/>
        <vertAlign val="superscript"/>
        <sz val="16"/>
        <rFont val="Meiryo UI"/>
        <family val="3"/>
        <charset val="128"/>
        <scheme val="major"/>
      </rPr>
      <t>*2</t>
    </r>
    <rPh sb="3" eb="6">
      <t>ジンケンヒ</t>
    </rPh>
    <phoneticPr fontId="22"/>
  </si>
  <si>
    <r>
      <rPr>
        <sz val="10"/>
        <color rgb="FFFFFFFF"/>
        <rFont val="Meiryo UI"/>
        <family val="3"/>
        <charset val="128"/>
      </rPr>
      <t xml:space="preserve">事業計画期間1年あたりの
補助事業で新たに製造等する製品等の
</t>
    </r>
    <r>
      <rPr>
        <b/>
        <sz val="12"/>
        <color rgb="FFFFFFFF"/>
        <rFont val="Meiryo UI"/>
        <family val="3"/>
        <charset val="128"/>
      </rPr>
      <t>売上高見込み額(税抜)</t>
    </r>
  </si>
  <si>
    <t>うち 研究開発費</t>
    <rPh sb="3" eb="5">
      <t>ケンキュウ</t>
    </rPh>
    <rPh sb="5" eb="8">
      <t>カイハツヒ</t>
    </rPh>
    <phoneticPr fontId="4"/>
  </si>
  <si>
    <t>うち 能力開発費</t>
    <rPh sb="3" eb="5">
      <t>ノウリョク</t>
    </rPh>
    <rPh sb="5" eb="8">
      <t>カイハツヒ</t>
    </rPh>
    <phoneticPr fontId="4"/>
  </si>
  <si>
    <t>既存事業の販売費及び一般管理費</t>
    <rPh sb="0" eb="2">
      <t>キゾン</t>
    </rPh>
    <rPh sb="2" eb="4">
      <t>ジギョウ</t>
    </rPh>
    <phoneticPr fontId="22"/>
  </si>
  <si>
    <t>補助事業の販売費及び一般管理費</t>
    <rPh sb="0" eb="2">
      <t>ホジョ</t>
    </rPh>
    <rPh sb="2" eb="4">
      <t>ジギョウ</t>
    </rPh>
    <rPh sb="5" eb="7">
      <t>ハンバイ</t>
    </rPh>
    <rPh sb="7" eb="8">
      <t>ヒ</t>
    </rPh>
    <rPh sb="8" eb="9">
      <t>オヨ</t>
    </rPh>
    <rPh sb="10" eb="12">
      <t>イッパン</t>
    </rPh>
    <rPh sb="12" eb="15">
      <t>カンリヒ</t>
    </rPh>
    <phoneticPr fontId="22"/>
  </si>
  <si>
    <r>
      <rPr>
        <b/>
        <sz val="16"/>
        <color rgb="FF000000"/>
        <rFont val="Meiryo UI"/>
        <family val="3"/>
        <charset val="128"/>
        <scheme val="major"/>
      </rPr>
      <t>営業利益</t>
    </r>
    <r>
      <rPr>
        <sz val="12"/>
        <color rgb="FF000000"/>
        <rFont val="Meiryo UI"/>
        <family val="3"/>
        <charset val="128"/>
        <scheme val="major"/>
      </rPr>
      <t xml:space="preserve"> (売上総利益 - 販売費及び一般管理費)</t>
    </r>
  </si>
  <si>
    <t>既存事業の営業利益</t>
    <rPh sb="0" eb="2">
      <t>キゾン</t>
    </rPh>
    <rPh sb="2" eb="4">
      <t>ジギョウ</t>
    </rPh>
    <rPh sb="5" eb="9">
      <t>エイギョウリエキ</t>
    </rPh>
    <phoneticPr fontId="22"/>
  </si>
  <si>
    <t>補助事業の営業利益</t>
    <rPh sb="0" eb="2">
      <t>ホジョ</t>
    </rPh>
    <rPh sb="2" eb="4">
      <t>ジギョウ</t>
    </rPh>
    <rPh sb="5" eb="9">
      <t>エイギョウリエキ</t>
    </rPh>
    <phoneticPr fontId="22"/>
  </si>
  <si>
    <t>営業外収益</t>
    <rPh sb="0" eb="5">
      <t>エイギョウガイシュウエキ</t>
    </rPh>
    <phoneticPr fontId="22"/>
  </si>
  <si>
    <t>営業外費用</t>
    <rPh sb="0" eb="5">
      <t>エイギョウガイヒヨウ</t>
    </rPh>
    <phoneticPr fontId="22"/>
  </si>
  <si>
    <r>
      <rPr>
        <b/>
        <sz val="16"/>
        <color rgb="FF000000"/>
        <rFont val="Meiryo UI"/>
        <family val="3"/>
        <charset val="128"/>
        <scheme val="major"/>
      </rPr>
      <t>経常利益</t>
    </r>
    <r>
      <rPr>
        <sz val="12"/>
        <color rgb="FF000000"/>
        <rFont val="Meiryo UI"/>
        <family val="3"/>
        <charset val="128"/>
        <scheme val="major"/>
      </rPr>
      <t xml:space="preserve"> (営業利益 + 営業外収益 - 営業外費用)</t>
    </r>
  </si>
  <si>
    <t>特別利益</t>
    <rPh sb="0" eb="2">
      <t>トクベツ</t>
    </rPh>
    <rPh sb="2" eb="4">
      <t>リエキ</t>
    </rPh>
    <phoneticPr fontId="5"/>
  </si>
  <si>
    <t>特別損失</t>
    <rPh sb="0" eb="2">
      <t>トクベツ</t>
    </rPh>
    <rPh sb="2" eb="4">
      <t>ソンシツ</t>
    </rPh>
    <phoneticPr fontId="5"/>
  </si>
  <si>
    <r>
      <rPr>
        <b/>
        <sz val="16"/>
        <color rgb="FF000000"/>
        <rFont val="Meiryo UI"/>
        <family val="3"/>
        <charset val="128"/>
        <scheme val="major"/>
      </rPr>
      <t>税引前当期純利益</t>
    </r>
    <r>
      <rPr>
        <sz val="12"/>
        <color rgb="FF000000"/>
        <rFont val="Meiryo UI"/>
        <family val="3"/>
        <charset val="128"/>
        <scheme val="major"/>
      </rPr>
      <t xml:space="preserve"> (経常利益 + 特別利益 - 特別損失)</t>
    </r>
  </si>
  <si>
    <t>法人税、事業税等</t>
    <rPh sb="0" eb="3">
      <t>ホウジンゼイ</t>
    </rPh>
    <rPh sb="4" eb="7">
      <t>ジギョウゼイ</t>
    </rPh>
    <rPh sb="7" eb="8">
      <t>トウ</t>
    </rPh>
    <phoneticPr fontId="5"/>
  </si>
  <si>
    <r>
      <rPr>
        <b/>
        <sz val="16"/>
        <color rgb="FF000000"/>
        <rFont val="Meiryo UI"/>
        <family val="3"/>
        <charset val="128"/>
        <scheme val="major"/>
      </rPr>
      <t>当期純利益</t>
    </r>
    <r>
      <rPr>
        <sz val="12"/>
        <color rgb="FF000000"/>
        <rFont val="Meiryo UI"/>
        <family val="3"/>
        <charset val="128"/>
        <scheme val="major"/>
      </rPr>
      <t xml:space="preserve"> (税引前当期純利益 - 法人税、事業税等)</t>
    </r>
  </si>
  <si>
    <t>付加価値情報</t>
    <rPh sb="0" eb="2">
      <t>フカ</t>
    </rPh>
    <rPh sb="2" eb="4">
      <t>カチ</t>
    </rPh>
    <rPh sb="4" eb="6">
      <t>ジョウホウ</t>
    </rPh>
    <phoneticPr fontId="22"/>
  </si>
  <si>
    <r>
      <t>営業利益</t>
    </r>
    <r>
      <rPr>
        <sz val="12"/>
        <rFont val="Meiryo UI"/>
        <family val="3"/>
        <charset val="128"/>
        <scheme val="major"/>
      </rPr>
      <t xml:space="preserve"> (売上総利益 - 販売費及び一般管理費)</t>
    </r>
    <phoneticPr fontId="22"/>
  </si>
  <si>
    <r>
      <t xml:space="preserve">人件費 </t>
    </r>
    <r>
      <rPr>
        <sz val="12"/>
        <color rgb="FF000000"/>
        <rFont val="Meiryo UI"/>
        <family val="3"/>
        <charset val="128"/>
        <scheme val="major"/>
      </rPr>
      <t>(売上原価の労務費 ＋ 販売費及び一般管理費の人件費)</t>
    </r>
    <phoneticPr fontId="22"/>
  </si>
  <si>
    <r>
      <rPr>
        <b/>
        <sz val="16"/>
        <color rgb="FF000000"/>
        <rFont val="Meiryo UI"/>
        <family val="3"/>
        <charset val="128"/>
        <scheme val="major"/>
      </rPr>
      <t>減価償却費</t>
    </r>
    <r>
      <rPr>
        <sz val="12"/>
        <color rgb="FF000000"/>
        <rFont val="Meiryo UI"/>
        <family val="3"/>
        <charset val="128"/>
        <scheme val="major"/>
      </rPr>
      <t xml:space="preserve"> (売上原価の減価償却費 + 販管費の減価償却費)</t>
    </r>
  </si>
  <si>
    <t>既存事業の減価償却費</t>
    <rPh sb="0" eb="2">
      <t>キゾン</t>
    </rPh>
    <rPh sb="2" eb="4">
      <t>ジギョウ</t>
    </rPh>
    <rPh sb="5" eb="10">
      <t>ゲンカショウキャクヒ</t>
    </rPh>
    <phoneticPr fontId="22"/>
  </si>
  <si>
    <t>補助事業の減価償却費</t>
    <rPh sb="0" eb="2">
      <t>ホジョ</t>
    </rPh>
    <rPh sb="2" eb="4">
      <t>ジギョウ</t>
    </rPh>
    <rPh sb="5" eb="10">
      <t>ゲンカショウキャクヒ</t>
    </rPh>
    <phoneticPr fontId="22"/>
  </si>
  <si>
    <r>
      <rPr>
        <b/>
        <sz val="16"/>
        <color rgb="FF000000"/>
        <rFont val="Meiryo UI"/>
        <family val="3"/>
        <charset val="128"/>
        <scheme val="major"/>
      </rPr>
      <t xml:space="preserve">付加価値額 </t>
    </r>
    <r>
      <rPr>
        <sz val="12"/>
        <color rgb="FF000000"/>
        <rFont val="Meiryo UI"/>
        <family val="3"/>
        <charset val="128"/>
        <scheme val="major"/>
      </rPr>
      <t>(営業利益＋人件費＋減価償却費)</t>
    </r>
  </si>
  <si>
    <r>
      <t xml:space="preserve">付加価値額の年平均成長率 </t>
    </r>
    <r>
      <rPr>
        <sz val="12"/>
        <rFont val="Meiryo UI"/>
        <family val="3"/>
        <charset val="128"/>
        <scheme val="major"/>
      </rPr>
      <t>(％)</t>
    </r>
    <rPh sb="0" eb="5">
      <t>フカカチガク</t>
    </rPh>
    <rPh sb="6" eb="9">
      <t>ネンヘイキン</t>
    </rPh>
    <rPh sb="9" eb="12">
      <t>セイチョウリツ</t>
    </rPh>
    <phoneticPr fontId="22"/>
  </si>
  <si>
    <t>雇用・賃金情報</t>
    <rPh sb="0" eb="2">
      <t>コヨウ</t>
    </rPh>
    <rPh sb="3" eb="5">
      <t>チンギン</t>
    </rPh>
    <rPh sb="5" eb="7">
      <t>ジョウホウ</t>
    </rPh>
    <phoneticPr fontId="22"/>
  </si>
  <si>
    <r>
      <t xml:space="preserve">役員数 </t>
    </r>
    <r>
      <rPr>
        <sz val="12"/>
        <rFont val="Meiryo UI"/>
        <family val="3"/>
        <charset val="128"/>
        <scheme val="major"/>
      </rPr>
      <t>(人)</t>
    </r>
    <rPh sb="0" eb="2">
      <t>ヤクイン</t>
    </rPh>
    <rPh sb="2" eb="3">
      <t>スウ</t>
    </rPh>
    <phoneticPr fontId="22"/>
  </si>
  <si>
    <t>役員報酬 (販売費及び一般管理費のうち)</t>
    <rPh sb="0" eb="2">
      <t>ヤクイン</t>
    </rPh>
    <rPh sb="2" eb="4">
      <t>ホウシュウ</t>
    </rPh>
    <rPh sb="6" eb="10">
      <t>ハンバイヒオヨ</t>
    </rPh>
    <rPh sb="11" eb="16">
      <t>イッパンカンリヒ</t>
    </rPh>
    <phoneticPr fontId="22"/>
  </si>
  <si>
    <t>役員賞与 (販売費及び一般管理費のうち)</t>
    <rPh sb="0" eb="2">
      <t>ヤクイン</t>
    </rPh>
    <rPh sb="2" eb="4">
      <t>ショウヨ</t>
    </rPh>
    <phoneticPr fontId="22"/>
  </si>
  <si>
    <r>
      <t>従業員数</t>
    </r>
    <r>
      <rPr>
        <b/>
        <vertAlign val="superscript"/>
        <sz val="16"/>
        <rFont val="Meiryo UI"/>
        <family val="3"/>
        <charset val="128"/>
        <scheme val="major"/>
      </rPr>
      <t>*3</t>
    </r>
    <r>
      <rPr>
        <b/>
        <sz val="16"/>
        <rFont val="Meiryo UI"/>
        <family val="3"/>
        <charset val="128"/>
        <scheme val="major"/>
      </rPr>
      <t xml:space="preserve"> </t>
    </r>
    <r>
      <rPr>
        <sz val="12"/>
        <rFont val="Meiryo UI"/>
        <family val="3"/>
        <charset val="128"/>
        <scheme val="major"/>
      </rPr>
      <t>(人)</t>
    </r>
    <rPh sb="0" eb="4">
      <t>ジュウギョウインスウ</t>
    </rPh>
    <rPh sb="8" eb="9">
      <t>ニン</t>
    </rPh>
    <phoneticPr fontId="22"/>
  </si>
  <si>
    <r>
      <t>うち 正社員数</t>
    </r>
    <r>
      <rPr>
        <b/>
        <vertAlign val="superscript"/>
        <sz val="16"/>
        <rFont val="Meiryo UI"/>
        <family val="3"/>
        <charset val="128"/>
        <scheme val="major"/>
      </rPr>
      <t>*4</t>
    </r>
    <r>
      <rPr>
        <b/>
        <sz val="16"/>
        <rFont val="Meiryo UI"/>
        <family val="3"/>
        <charset val="128"/>
        <scheme val="major"/>
      </rPr>
      <t xml:space="preserve"> </t>
    </r>
    <r>
      <rPr>
        <sz val="12"/>
        <rFont val="Meiryo UI"/>
        <family val="3"/>
        <charset val="128"/>
        <scheme val="major"/>
      </rPr>
      <t>(人)</t>
    </r>
    <rPh sb="3" eb="6">
      <t>セイシャイン</t>
    </rPh>
    <rPh sb="6" eb="7">
      <t>スウ</t>
    </rPh>
    <rPh sb="11" eb="12">
      <t>ニン</t>
    </rPh>
    <phoneticPr fontId="22"/>
  </si>
  <si>
    <r>
      <t>従業員の給与支給総額</t>
    </r>
    <r>
      <rPr>
        <b/>
        <vertAlign val="superscript"/>
        <sz val="16"/>
        <rFont val="Meiryo UI"/>
        <family val="3"/>
        <charset val="128"/>
        <scheme val="major"/>
      </rPr>
      <t>*3</t>
    </r>
    <phoneticPr fontId="22"/>
  </si>
  <si>
    <r>
      <t>うち 補助事業に係る従業員の給与支給総額</t>
    </r>
    <r>
      <rPr>
        <b/>
        <vertAlign val="superscript"/>
        <sz val="16"/>
        <rFont val="Meiryo UI"/>
        <family val="3"/>
        <charset val="128"/>
        <scheme val="major"/>
      </rPr>
      <t>*5</t>
    </r>
    <rPh sb="3" eb="5">
      <t>ホジョ</t>
    </rPh>
    <rPh sb="5" eb="7">
      <t>ジギョウ</t>
    </rPh>
    <rPh sb="8" eb="9">
      <t>カカ</t>
    </rPh>
    <phoneticPr fontId="4"/>
  </si>
  <si>
    <r>
      <rPr>
        <b/>
        <sz val="16"/>
        <color rgb="FF000000"/>
        <rFont val="Meiryo UI"/>
        <family val="3"/>
        <charset val="128"/>
        <scheme val="major"/>
      </rPr>
      <t>1人当たり給与支給総額</t>
    </r>
    <r>
      <rPr>
        <sz val="12"/>
        <color rgb="FF000000"/>
        <rFont val="Meiryo UI"/>
        <family val="3"/>
        <charset val="128"/>
        <scheme val="major"/>
      </rPr>
      <t xml:space="preserve"> (従業員の給与支給総額 / 従業員数)</t>
    </r>
  </si>
  <si>
    <r>
      <t>1人当たり給与支給総額の年平均成長率</t>
    </r>
    <r>
      <rPr>
        <b/>
        <vertAlign val="superscript"/>
        <sz val="16"/>
        <rFont val="Meiryo UI"/>
        <family val="3"/>
        <charset val="128"/>
        <scheme val="major"/>
      </rPr>
      <t>*6</t>
    </r>
    <r>
      <rPr>
        <b/>
        <sz val="16"/>
        <rFont val="Meiryo UI"/>
        <family val="3"/>
        <charset val="128"/>
        <scheme val="major"/>
      </rPr>
      <t xml:space="preserve"> </t>
    </r>
    <r>
      <rPr>
        <sz val="12"/>
        <rFont val="Meiryo UI"/>
        <family val="3"/>
        <charset val="128"/>
        <scheme val="major"/>
      </rPr>
      <t>(％)</t>
    </r>
    <rPh sb="2" eb="3">
      <t>ア</t>
    </rPh>
    <phoneticPr fontId="22"/>
  </si>
  <si>
    <t>投資計画</t>
    <rPh sb="0" eb="2">
      <t>トウシ</t>
    </rPh>
    <rPh sb="2" eb="4">
      <t>ケイカク</t>
    </rPh>
    <phoneticPr fontId="22"/>
  </si>
  <si>
    <r>
      <t>新規設備投資による支出</t>
    </r>
    <r>
      <rPr>
        <b/>
        <vertAlign val="superscript"/>
        <sz val="16"/>
        <rFont val="Meiryo UI"/>
        <family val="3"/>
        <charset val="128"/>
        <scheme val="major"/>
      </rPr>
      <t>*7</t>
    </r>
    <rPh sb="0" eb="2">
      <t>シンキ</t>
    </rPh>
    <rPh sb="2" eb="4">
      <t>セツビ</t>
    </rPh>
    <rPh sb="4" eb="6">
      <t>トウシ</t>
    </rPh>
    <rPh sb="9" eb="11">
      <t>シシュツ</t>
    </rPh>
    <phoneticPr fontId="4"/>
  </si>
  <si>
    <r>
      <t>設備投資額</t>
    </r>
    <r>
      <rPr>
        <b/>
        <vertAlign val="superscript"/>
        <sz val="16"/>
        <rFont val="Meiryo UI"/>
        <family val="3"/>
        <charset val="128"/>
        <scheme val="major"/>
      </rPr>
      <t>*8</t>
    </r>
    <rPh sb="0" eb="2">
      <t>セツビ</t>
    </rPh>
    <rPh sb="2" eb="4">
      <t>トウシ</t>
    </rPh>
    <rPh sb="4" eb="5">
      <t>ガク</t>
    </rPh>
    <phoneticPr fontId="4"/>
  </si>
  <si>
    <r>
      <t>無形固定資産投資額</t>
    </r>
    <r>
      <rPr>
        <b/>
        <vertAlign val="superscript"/>
        <sz val="16"/>
        <rFont val="Meiryo UI"/>
        <family val="3"/>
        <charset val="128"/>
        <scheme val="major"/>
      </rPr>
      <t>*9</t>
    </r>
    <phoneticPr fontId="22"/>
  </si>
  <si>
    <r>
      <t>研究開発費</t>
    </r>
    <r>
      <rPr>
        <b/>
        <vertAlign val="superscript"/>
        <sz val="16"/>
        <rFont val="Meiryo UI"/>
        <family val="3"/>
        <charset val="128"/>
        <scheme val="major"/>
      </rPr>
      <t>*10</t>
    </r>
    <rPh sb="0" eb="2">
      <t>ケンキュウ</t>
    </rPh>
    <rPh sb="2" eb="4">
      <t>カイハツ</t>
    </rPh>
    <rPh sb="4" eb="5">
      <t>ヒ</t>
    </rPh>
    <phoneticPr fontId="22"/>
  </si>
  <si>
    <r>
      <t>能力開発費</t>
    </r>
    <r>
      <rPr>
        <b/>
        <vertAlign val="superscript"/>
        <sz val="16"/>
        <rFont val="Meiryo UI"/>
        <family val="3"/>
        <charset val="128"/>
        <scheme val="major"/>
      </rPr>
      <t>*11</t>
    </r>
    <rPh sb="0" eb="2">
      <t>ノウリョク</t>
    </rPh>
    <rPh sb="2" eb="4">
      <t>カイハツ</t>
    </rPh>
    <rPh sb="4" eb="5">
      <t>ヒ</t>
    </rPh>
    <phoneticPr fontId="22"/>
  </si>
  <si>
    <t>*1</t>
    <phoneticPr fontId="22"/>
  </si>
  <si>
    <t>「売上原価のうち 労務費」は、売上原価に含まれる労務費（福利厚生費や退職金等を含む）を記入してください。</t>
  </si>
  <si>
    <t>「売上原価のうち 労務費」に役員報酬が含まれる場合は、「販売費及び一般管理費のうち 人件費」に含めてください。</t>
    <rPh sb="1" eb="3">
      <t>ウリアゲ</t>
    </rPh>
    <rPh sb="3" eb="5">
      <t>ゲンカ</t>
    </rPh>
    <rPh sb="9" eb="12">
      <t>ロウムヒ</t>
    </rPh>
    <rPh sb="14" eb="18">
      <t>ヤクインホウシュウ</t>
    </rPh>
    <rPh sb="19" eb="20">
      <t>フク</t>
    </rPh>
    <rPh sb="23" eb="25">
      <t>バアイ</t>
    </rPh>
    <rPh sb="28" eb="31">
      <t>ハンバイヒ</t>
    </rPh>
    <rPh sb="31" eb="32">
      <t>オヨ</t>
    </rPh>
    <rPh sb="33" eb="38">
      <t>イッパンカンリヒ</t>
    </rPh>
    <rPh sb="42" eb="45">
      <t>ジンケンヒ</t>
    </rPh>
    <rPh sb="47" eb="48">
      <t>フク</t>
    </rPh>
    <phoneticPr fontId="22"/>
  </si>
  <si>
    <t>*2</t>
    <phoneticPr fontId="22"/>
  </si>
  <si>
    <t>「販売費及び一般管理費のうち 人件費」は、販売費及び一般管理費に含まれる役員給与、従業員給与、賞与及び賞与引当金繰入れ、福利厚生費、退職金及び退職給与引当金繰入れを記入してください。</t>
  </si>
  <si>
    <t>*3</t>
    <phoneticPr fontId="22"/>
  </si>
  <si>
    <t>給与支給総額の「従業員(常勤)」には、パート、アルバイト、契約社員、非正規社員、出向者等も含まれます。従業員数も同様です。</t>
    <rPh sb="12" eb="14">
      <t>ジョウキン</t>
    </rPh>
    <rPh sb="51" eb="55">
      <t>ジュウギョウインスウ</t>
    </rPh>
    <rPh sb="56" eb="58">
      <t>ドウヨウ</t>
    </rPh>
    <phoneticPr fontId="22"/>
  </si>
  <si>
    <t>日々雇い入れられる者、2か月以内の期間を定めて使用される者、季節的業務に4か月以内の期間を定めて使用される者、試みの使用期間中の者は含まれません。</t>
    <rPh sb="66" eb="67">
      <t>フク</t>
    </rPh>
    <phoneticPr fontId="22"/>
  </si>
  <si>
    <t>なお、パートタイム従業員については、正社員の就業時間に換算して人数を算出してください。</t>
    <phoneticPr fontId="22"/>
  </si>
  <si>
    <t>＜就業時間換算における従業員数の考え方＞</t>
    <rPh sb="1" eb="3">
      <t>シュウギョウ</t>
    </rPh>
    <rPh sb="3" eb="5">
      <t>ジカン</t>
    </rPh>
    <rPh sb="5" eb="7">
      <t>カンサン</t>
    </rPh>
    <rPh sb="11" eb="14">
      <t>ジュウギョウイン</t>
    </rPh>
    <rPh sb="14" eb="15">
      <t>スウ</t>
    </rPh>
    <rPh sb="16" eb="17">
      <t>カンガ</t>
    </rPh>
    <rPh sb="18" eb="19">
      <t>カタ</t>
    </rPh>
    <phoneticPr fontId="22"/>
  </si>
  <si>
    <t>・ 対象となるのは、常勤従業員(期間を定めずに雇用されている者、1か月を超える期間を定めて雇用されている者)です。(※派遣労働者を除く)</t>
    <rPh sb="2" eb="4">
      <t>タイショウ</t>
    </rPh>
    <rPh sb="10" eb="12">
      <t>ジョウキン</t>
    </rPh>
    <rPh sb="12" eb="15">
      <t>ジュウギョウイン</t>
    </rPh>
    <rPh sb="16" eb="18">
      <t>キカン</t>
    </rPh>
    <rPh sb="19" eb="20">
      <t>サダ</t>
    </rPh>
    <rPh sb="23" eb="25">
      <t>コヨウ</t>
    </rPh>
    <rPh sb="30" eb="31">
      <t>モノ</t>
    </rPh>
    <rPh sb="34" eb="35">
      <t>ゲツ</t>
    </rPh>
    <rPh sb="36" eb="37">
      <t>コ</t>
    </rPh>
    <rPh sb="39" eb="41">
      <t>キカン</t>
    </rPh>
    <rPh sb="42" eb="43">
      <t>サダ</t>
    </rPh>
    <rPh sb="45" eb="47">
      <t>コヨウ</t>
    </rPh>
    <rPh sb="52" eb="53">
      <t>モノ</t>
    </rPh>
    <rPh sb="59" eb="61">
      <t>ハケン</t>
    </rPh>
    <rPh sb="61" eb="64">
      <t>ロウドウシャ</t>
    </rPh>
    <rPh sb="65" eb="66">
      <t>ノゾ</t>
    </rPh>
    <phoneticPr fontId="22"/>
  </si>
  <si>
    <t>・ このうち、1日の所定労働時間が正社員より短い者、または年間の所定労働時間が正社員よりも少ない者をパートタイム従業員と定義します。</t>
    <rPh sb="8" eb="9">
      <t>ニチ</t>
    </rPh>
    <rPh sb="10" eb="12">
      <t>ショテイ</t>
    </rPh>
    <rPh sb="12" eb="14">
      <t>ロウドウ</t>
    </rPh>
    <rPh sb="14" eb="16">
      <t>ジカン</t>
    </rPh>
    <rPh sb="17" eb="20">
      <t>セイシャイン</t>
    </rPh>
    <rPh sb="22" eb="23">
      <t>ミジカ</t>
    </rPh>
    <rPh sb="24" eb="25">
      <t>モノ</t>
    </rPh>
    <rPh sb="29" eb="31">
      <t>ネンカン</t>
    </rPh>
    <rPh sb="32" eb="34">
      <t>ショテイ</t>
    </rPh>
    <rPh sb="34" eb="36">
      <t>ロウドウ</t>
    </rPh>
    <rPh sb="36" eb="38">
      <t>ジカン</t>
    </rPh>
    <rPh sb="39" eb="42">
      <t>セイシャイン</t>
    </rPh>
    <rPh sb="45" eb="46">
      <t>スク</t>
    </rPh>
    <rPh sb="48" eb="49">
      <t>モノ</t>
    </rPh>
    <rPh sb="56" eb="59">
      <t>ジュウギョウイン</t>
    </rPh>
    <rPh sb="60" eb="62">
      <t>テイギ</t>
    </rPh>
    <phoneticPr fontId="22"/>
  </si>
  <si>
    <t>・ 正社員が算定する事業年度の全期間に在籍していない場合、就業時間換算における従業員数は、在籍した月数を12か月で割ることで算出します。(※1日以上在籍した月は月数に含める)</t>
    <rPh sb="2" eb="5">
      <t>セイシャイン</t>
    </rPh>
    <rPh sb="6" eb="8">
      <t>サンテイ</t>
    </rPh>
    <rPh sb="10" eb="12">
      <t>ジギョウ</t>
    </rPh>
    <rPh sb="12" eb="14">
      <t>ネンド</t>
    </rPh>
    <rPh sb="15" eb="18">
      <t>ゼンキカン</t>
    </rPh>
    <rPh sb="19" eb="21">
      <t>ザイセキ</t>
    </rPh>
    <rPh sb="26" eb="28">
      <t>バアイ</t>
    </rPh>
    <rPh sb="29" eb="31">
      <t>シュウギョウ</t>
    </rPh>
    <rPh sb="31" eb="33">
      <t>ジカン</t>
    </rPh>
    <rPh sb="33" eb="35">
      <t>カンサン</t>
    </rPh>
    <rPh sb="39" eb="42">
      <t>ジュウギョウイン</t>
    </rPh>
    <rPh sb="42" eb="43">
      <t>スウ</t>
    </rPh>
    <rPh sb="45" eb="47">
      <t>ザイセキ</t>
    </rPh>
    <rPh sb="49" eb="51">
      <t>ゲッスウ</t>
    </rPh>
    <rPh sb="55" eb="56">
      <t>ゲツ</t>
    </rPh>
    <rPh sb="57" eb="58">
      <t>ワ</t>
    </rPh>
    <rPh sb="62" eb="64">
      <t>サンシュツ</t>
    </rPh>
    <rPh sb="71" eb="72">
      <t>ニチ</t>
    </rPh>
    <rPh sb="72" eb="74">
      <t>イジョウ</t>
    </rPh>
    <rPh sb="74" eb="76">
      <t>ザイセキ</t>
    </rPh>
    <rPh sb="78" eb="79">
      <t>ツキ</t>
    </rPh>
    <rPh sb="80" eb="82">
      <t>ツキスウ</t>
    </rPh>
    <rPh sb="83" eb="84">
      <t>フク</t>
    </rPh>
    <phoneticPr fontId="22"/>
  </si>
  <si>
    <t>・ パートタイム従業員の就業時間換算における従業員数は、年間の所定労働時間を正社員1人の年間の所定労働時間で割ることで算出します。</t>
    <rPh sb="8" eb="11">
      <t>ジュウギョウイン</t>
    </rPh>
    <rPh sb="12" eb="14">
      <t>シュウギョウ</t>
    </rPh>
    <rPh sb="14" eb="16">
      <t>ジカン</t>
    </rPh>
    <rPh sb="16" eb="18">
      <t>カンサン</t>
    </rPh>
    <rPh sb="22" eb="25">
      <t>ジュウギョウイン</t>
    </rPh>
    <rPh sb="25" eb="26">
      <t>スウ</t>
    </rPh>
    <rPh sb="28" eb="30">
      <t>ネンカン</t>
    </rPh>
    <rPh sb="31" eb="33">
      <t>ショテイ</t>
    </rPh>
    <rPh sb="33" eb="35">
      <t>ロウドウ</t>
    </rPh>
    <rPh sb="35" eb="37">
      <t>ジカン</t>
    </rPh>
    <rPh sb="38" eb="41">
      <t>セイシャイン</t>
    </rPh>
    <rPh sb="42" eb="43">
      <t>ニン</t>
    </rPh>
    <rPh sb="44" eb="46">
      <t>ネンカン</t>
    </rPh>
    <rPh sb="47" eb="49">
      <t>ショテイ</t>
    </rPh>
    <rPh sb="49" eb="51">
      <t>ロウドウ</t>
    </rPh>
    <rPh sb="51" eb="53">
      <t>ジカン</t>
    </rPh>
    <rPh sb="54" eb="55">
      <t>ワ</t>
    </rPh>
    <rPh sb="59" eb="61">
      <t>サンシュツ</t>
    </rPh>
    <phoneticPr fontId="22"/>
  </si>
  <si>
    <t>*4</t>
    <phoneticPr fontId="22"/>
  </si>
  <si>
    <t>従業員数(正社員)には、パート及び派遣及び契約社員は含まれません。従業員兼役員は含まれます。</t>
  </si>
  <si>
    <t>*5</t>
    <phoneticPr fontId="22"/>
  </si>
  <si>
    <t>補助事業に係る従業員の給与支給総額は、任意の入力項目です。</t>
  </si>
  <si>
    <t>*6</t>
    <phoneticPr fontId="22"/>
  </si>
  <si>
    <t>3～5年の事業計画上の目標値となり、これを超える事業に取り組む必要があります。</t>
    <rPh sb="3" eb="4">
      <t>ネン</t>
    </rPh>
    <rPh sb="5" eb="10">
      <t>ジギョウケイカクジョウ</t>
    </rPh>
    <rPh sb="11" eb="14">
      <t>モクヒョウチ</t>
    </rPh>
    <rPh sb="21" eb="22">
      <t>コ</t>
    </rPh>
    <rPh sb="24" eb="26">
      <t>ジギョウ</t>
    </rPh>
    <rPh sb="27" eb="28">
      <t>ト</t>
    </rPh>
    <rPh sb="29" eb="30">
      <t>ク</t>
    </rPh>
    <rPh sb="31" eb="33">
      <t>ヒツヨウ</t>
    </rPh>
    <phoneticPr fontId="22"/>
  </si>
  <si>
    <t>*7</t>
    <phoneticPr fontId="22"/>
  </si>
  <si>
    <t>キャッシュフロー計算書を作成している場合は、「有形・無形固定資産の取得による支出」を入力してください。作成していない場合は分かる範囲で入力してください。</t>
    <rPh sb="8" eb="11">
      <t>ケイサンショ</t>
    </rPh>
    <rPh sb="12" eb="14">
      <t>サクセイ</t>
    </rPh>
    <rPh sb="18" eb="20">
      <t>バアイ</t>
    </rPh>
    <rPh sb="23" eb="25">
      <t>ユウケイ</t>
    </rPh>
    <rPh sb="26" eb="28">
      <t>ムケイ</t>
    </rPh>
    <rPh sb="28" eb="30">
      <t>コテイ</t>
    </rPh>
    <rPh sb="30" eb="32">
      <t>シサン</t>
    </rPh>
    <rPh sb="33" eb="35">
      <t>シュトク</t>
    </rPh>
    <rPh sb="38" eb="40">
      <t>シシュツ</t>
    </rPh>
    <rPh sb="42" eb="44">
      <t>ニュウリョク</t>
    </rPh>
    <rPh sb="51" eb="53">
      <t>サクセイ</t>
    </rPh>
    <rPh sb="58" eb="60">
      <t>バアイ</t>
    </rPh>
    <rPh sb="61" eb="62">
      <t>ワ</t>
    </rPh>
    <rPh sb="64" eb="66">
      <t>ハンイ</t>
    </rPh>
    <rPh sb="67" eb="69">
      <t>ニュウリョク</t>
    </rPh>
    <phoneticPr fontId="22"/>
  </si>
  <si>
    <t>*8</t>
    <phoneticPr fontId="22"/>
  </si>
  <si>
    <t>建物、構築物、機械装置、土地、建設仮勘定、建物及び付属設備、構築物、機械及び装置、搬送設備及びその他の付属設備、船舶及び水上運搬具、鉄道車両、自動車その他の陸上運搬具、</t>
    <phoneticPr fontId="22"/>
  </si>
  <si>
    <t>工具、器具及び備品（耐用年数が１年以上のものに限る。）、土地、建設仮勘定、その他の有形資産で流動資産又は投資たる資産に属しないものの額。修繕、増築、改造、購入手数料の費用の額を指します。</t>
    <rPh sb="86" eb="87">
      <t>ガク</t>
    </rPh>
    <rPh sb="88" eb="89">
      <t>サ</t>
    </rPh>
    <phoneticPr fontId="22"/>
  </si>
  <si>
    <t>詳細は下記のURLを参考ください。</t>
    <rPh sb="0" eb="2">
      <t>ショウサイ</t>
    </rPh>
    <rPh sb="3" eb="5">
      <t>カキ</t>
    </rPh>
    <rPh sb="10" eb="12">
      <t>サンコウ</t>
    </rPh>
    <phoneticPr fontId="22"/>
  </si>
  <si>
    <t>*9</t>
    <phoneticPr fontId="22"/>
  </si>
  <si>
    <t>無形固定資産投資額に金融資産は該当されないため、無形固定投資額には含めずに記載してください。</t>
    <rPh sb="0" eb="2">
      <t>ムケイ</t>
    </rPh>
    <rPh sb="2" eb="4">
      <t>コテイ</t>
    </rPh>
    <rPh sb="4" eb="6">
      <t>シサン</t>
    </rPh>
    <rPh sb="6" eb="9">
      <t>トウシガク</t>
    </rPh>
    <rPh sb="10" eb="12">
      <t>キンユウ</t>
    </rPh>
    <rPh sb="12" eb="14">
      <t>シサン</t>
    </rPh>
    <rPh sb="15" eb="17">
      <t>ガイトウ</t>
    </rPh>
    <rPh sb="24" eb="28">
      <t>ムケイコテイ</t>
    </rPh>
    <rPh sb="28" eb="31">
      <t>トウシガク</t>
    </rPh>
    <rPh sb="33" eb="34">
      <t>フク</t>
    </rPh>
    <rPh sb="37" eb="39">
      <t>キサイ</t>
    </rPh>
    <phoneticPr fontId="22"/>
  </si>
  <si>
    <t>*10</t>
    <phoneticPr fontId="22"/>
  </si>
  <si>
    <t>自社の研究開発のために、自社において使用した研究開発費の額を指します。</t>
    <rPh sb="0" eb="2">
      <t>ジシャ</t>
    </rPh>
    <rPh sb="3" eb="5">
      <t>ケンキュウ</t>
    </rPh>
    <rPh sb="5" eb="7">
      <t>カイハツ</t>
    </rPh>
    <rPh sb="12" eb="14">
      <t>ジシャ</t>
    </rPh>
    <rPh sb="18" eb="20">
      <t>シヨウ</t>
    </rPh>
    <rPh sb="22" eb="24">
      <t>ケンキュウ</t>
    </rPh>
    <rPh sb="24" eb="26">
      <t>カイハツ</t>
    </rPh>
    <rPh sb="26" eb="27">
      <t>ヒ</t>
    </rPh>
    <rPh sb="28" eb="29">
      <t>ガク</t>
    </rPh>
    <rPh sb="30" eb="31">
      <t>サ</t>
    </rPh>
    <phoneticPr fontId="22"/>
  </si>
  <si>
    <t>*11</t>
    <phoneticPr fontId="22"/>
  </si>
  <si>
    <t>正社員・正職員、契約社員、パートタイム従業者、アルバイト、その他対価を受け取ってその事業に従事するものの能力を開発するためにかかった額を指します。</t>
    <rPh sb="0" eb="3">
      <t>セイシャイン</t>
    </rPh>
    <rPh sb="4" eb="7">
      <t>セイショクイン</t>
    </rPh>
    <rPh sb="8" eb="10">
      <t>ケイヤク</t>
    </rPh>
    <rPh sb="10" eb="12">
      <t>シャイン</t>
    </rPh>
    <rPh sb="19" eb="21">
      <t>ジュウギョウ</t>
    </rPh>
    <rPh sb="21" eb="22">
      <t>シャ</t>
    </rPh>
    <rPh sb="31" eb="32">
      <t>タ</t>
    </rPh>
    <rPh sb="32" eb="34">
      <t>タイカ</t>
    </rPh>
    <rPh sb="35" eb="36">
      <t>ウ</t>
    </rPh>
    <rPh sb="37" eb="38">
      <t>ト</t>
    </rPh>
    <rPh sb="42" eb="44">
      <t>ジギョウ</t>
    </rPh>
    <rPh sb="45" eb="47">
      <t>ジュウジ</t>
    </rPh>
    <rPh sb="52" eb="54">
      <t>ノウリョク</t>
    </rPh>
    <rPh sb="55" eb="57">
      <t>カイハツ</t>
    </rPh>
    <rPh sb="66" eb="67">
      <t>ガク</t>
    </rPh>
    <rPh sb="68" eb="69">
      <t>サ</t>
    </rPh>
    <phoneticPr fontId="22"/>
  </si>
  <si>
    <t>補助対象事業枠</t>
    <rPh sb="0" eb="2">
      <t>ホジョ</t>
    </rPh>
    <rPh sb="2" eb="4">
      <t>タイショウ</t>
    </rPh>
    <rPh sb="4" eb="6">
      <t>ジギョウ</t>
    </rPh>
    <rPh sb="6" eb="7">
      <t>ワク</t>
    </rPh>
    <phoneticPr fontId="4"/>
  </si>
  <si>
    <t>直近の事業年度の
決算期間の月数</t>
    <rPh sb="0" eb="2">
      <t>チョッキン</t>
    </rPh>
    <rPh sb="3" eb="5">
      <t>ジギョウ</t>
    </rPh>
    <rPh sb="5" eb="7">
      <t>ネンド</t>
    </rPh>
    <phoneticPr fontId="4"/>
  </si>
  <si>
    <t>直近の
事業年度</t>
    <rPh sb="0" eb="2">
      <t>チョッキン</t>
    </rPh>
    <rPh sb="4" eb="6">
      <t>ジギョウ</t>
    </rPh>
    <rPh sb="6" eb="8">
      <t>ネンド</t>
    </rPh>
    <phoneticPr fontId="4"/>
  </si>
  <si>
    <t>申請時の
事業年度</t>
    <rPh sb="0" eb="2">
      <t>シンセイ</t>
    </rPh>
    <rPh sb="2" eb="3">
      <t>ジ</t>
    </rPh>
    <rPh sb="5" eb="7">
      <t>ジギョウ</t>
    </rPh>
    <rPh sb="7" eb="9">
      <t>ネンド</t>
    </rPh>
    <phoneticPr fontId="4"/>
  </si>
  <si>
    <t>基準年度</t>
    <rPh sb="0" eb="2">
      <t>キジュン</t>
    </rPh>
    <rPh sb="2" eb="4">
      <t>ネンド</t>
    </rPh>
    <phoneticPr fontId="4"/>
  </si>
  <si>
    <t>賃上げ・地域別最低賃金引上げ
特例要件適用有無</t>
    <rPh sb="0" eb="2">
      <t>チンア</t>
    </rPh>
    <rPh sb="15" eb="17">
      <t>トクレイ</t>
    </rPh>
    <rPh sb="17" eb="19">
      <t>ヨウケン</t>
    </rPh>
    <rPh sb="19" eb="21">
      <t>テキヨウ</t>
    </rPh>
    <rPh sb="21" eb="23">
      <t>ウム</t>
    </rPh>
    <phoneticPr fontId="4"/>
  </si>
  <si>
    <t>事業計画年数</t>
    <rPh sb="0" eb="2">
      <t>ジギョウ</t>
    </rPh>
    <rPh sb="2" eb="4">
      <t>ケイカク</t>
    </rPh>
    <rPh sb="4" eb="6">
      <t>ネンスウ</t>
    </rPh>
    <phoneticPr fontId="4"/>
  </si>
  <si>
    <t>革新的新製品・サービス枠</t>
    <phoneticPr fontId="4"/>
  </si>
  <si>
    <t>適用する</t>
    <rPh sb="0" eb="2">
      <t>テキヨウ</t>
    </rPh>
    <phoneticPr fontId="4"/>
  </si>
  <si>
    <t>新事業進出枠</t>
    <phoneticPr fontId="4"/>
  </si>
  <si>
    <t>2期分</t>
    <rPh sb="1" eb="3">
      <t>キブン</t>
    </rPh>
    <phoneticPr fontId="4"/>
  </si>
  <si>
    <t>11か月</t>
    <rPh sb="3" eb="4">
      <t>ゲツ</t>
    </rPh>
    <phoneticPr fontId="4"/>
  </si>
  <si>
    <t>4年間</t>
    <rPh sb="1" eb="3">
      <t>ネンカン</t>
    </rPh>
    <phoneticPr fontId="4"/>
  </si>
  <si>
    <t>グローバル枠</t>
    <phoneticPr fontId="4"/>
  </si>
  <si>
    <t>1期分</t>
    <rPh sb="1" eb="3">
      <t>キブン</t>
    </rPh>
    <phoneticPr fontId="4"/>
  </si>
  <si>
    <t>10か月</t>
    <rPh sb="3" eb="4">
      <t>ゲツ</t>
    </rPh>
    <phoneticPr fontId="4"/>
  </si>
  <si>
    <t>5年間</t>
    <rPh sb="1" eb="3">
      <t>ネンカン</t>
    </rPh>
    <phoneticPr fontId="4"/>
  </si>
  <si>
    <t>0期分</t>
    <rPh sb="1" eb="3">
      <t>キブン</t>
    </rPh>
    <phoneticPr fontId="4"/>
  </si>
  <si>
    <t>9か月</t>
    <rPh sb="2" eb="3">
      <t>ゲツ</t>
    </rPh>
    <phoneticPr fontId="4"/>
  </si>
  <si>
    <t>8か月</t>
    <rPh sb="2" eb="3">
      <t>ゲツ</t>
    </rPh>
    <phoneticPr fontId="4"/>
  </si>
  <si>
    <t>7か月</t>
    <rPh sb="2" eb="3">
      <t>ゲツ</t>
    </rPh>
    <phoneticPr fontId="4"/>
  </si>
  <si>
    <t>6か月</t>
    <rPh sb="2" eb="3">
      <t>ゲツ</t>
    </rPh>
    <phoneticPr fontId="4"/>
  </si>
  <si>
    <t>5か月</t>
    <rPh sb="2" eb="3">
      <t>ゲツ</t>
    </rPh>
    <phoneticPr fontId="4"/>
  </si>
  <si>
    <t>4か月</t>
    <rPh sb="2" eb="3">
      <t>ゲツ</t>
    </rPh>
    <phoneticPr fontId="4"/>
  </si>
  <si>
    <t>3か月</t>
    <rPh sb="2" eb="3">
      <t>ゲツ</t>
    </rPh>
    <phoneticPr fontId="4"/>
  </si>
  <si>
    <t>2か月</t>
    <rPh sb="2" eb="3">
      <t>ゲツ</t>
    </rPh>
    <phoneticPr fontId="4"/>
  </si>
  <si>
    <t>1か月</t>
    <rPh sb="2" eb="3">
      <t>ゲツ</t>
    </rPh>
    <phoneticPr fontId="4"/>
  </si>
  <si>
    <t>*</t>
    <phoneticPr fontId="4"/>
  </si>
  <si>
    <t>決算日が2027年10月1日～10月30日の事業者は、申請時の事業年度は「2027年10月」を選択してください。</t>
    <phoneticPr fontId="4"/>
  </si>
  <si>
    <t>決算日が2027年10月31日の事業者は、申請時の事業年度は「2026年10月」を選択してください。</t>
    <rPh sb="0" eb="3">
      <t>ケッサンビ</t>
    </rPh>
    <rPh sb="8" eb="9">
      <t>ネン</t>
    </rPh>
    <rPh sb="11" eb="12">
      <t>ガツ</t>
    </rPh>
    <rPh sb="14" eb="15">
      <t>ニチ</t>
    </rPh>
    <rPh sb="16" eb="19">
      <t>ジギョウシャ</t>
    </rPh>
    <rPh sb="21" eb="24">
      <t>シンセイジ</t>
    </rPh>
    <rPh sb="25" eb="27">
      <t>ジギョウ</t>
    </rPh>
    <rPh sb="27" eb="29">
      <t>ネンド</t>
    </rPh>
    <rPh sb="35" eb="36">
      <t>ネン</t>
    </rPh>
    <rPh sb="38" eb="39">
      <t>ガツ</t>
    </rPh>
    <rPh sb="41" eb="43">
      <t>センタク</t>
    </rPh>
    <phoneticPr fontId="4"/>
  </si>
  <si>
    <r>
      <rPr>
        <vertAlign val="superscript"/>
        <sz val="11"/>
        <color theme="1"/>
        <rFont val="Meiryo UI"/>
        <family val="3"/>
        <charset val="128"/>
        <scheme val="minor"/>
      </rPr>
      <t>*</t>
    </r>
    <r>
      <rPr>
        <sz val="11"/>
        <color theme="1"/>
        <rFont val="Meiryo UI"/>
        <family val="2"/>
        <scheme val="minor"/>
      </rPr>
      <t>10月</t>
    </r>
    <phoneticPr fontId="4"/>
  </si>
  <si>
    <t>可能な範囲で基準年度から事業計画期間最終年度までの計画値も入力してください。</t>
    <phoneticPr fontId="22"/>
  </si>
  <si>
    <t>当該年度に新たに計上した設備投資額を入力してください。</t>
    <phoneticPr fontId="22"/>
  </si>
  <si>
    <t>当該年度に新たに計上した無形固定資産投資額を入力してください。</t>
    <phoneticPr fontId="22"/>
  </si>
  <si>
    <t>参考：有形固定資産｜調査項目情報｜政府統計の総合窓口(e-stat.go.jp)(https://www.e-stat.go.jp/surveyitems/items/386030127)</t>
    <rPh sb="0" eb="2">
      <t>サンコウ</t>
    </rPh>
    <rPh sb="3" eb="5">
      <t>ユウケイ</t>
    </rPh>
    <rPh sb="5" eb="7">
      <t>コテイ</t>
    </rPh>
    <rPh sb="7" eb="9">
      <t>シサン</t>
    </rPh>
    <rPh sb="10" eb="12">
      <t>チョウサ</t>
    </rPh>
    <rPh sb="12" eb="14">
      <t>コウモク</t>
    </rPh>
    <rPh sb="14" eb="16">
      <t>ジョウホウ</t>
    </rPh>
    <rPh sb="17" eb="19">
      <t>セイフ</t>
    </rPh>
    <rPh sb="19" eb="21">
      <t>トウケイ</t>
    </rPh>
    <rPh sb="22" eb="24">
      <t>ソウゴウ</t>
    </rPh>
    <rPh sb="24" eb="26">
      <t>マドグチ</t>
    </rPh>
    <phoneticPr fontId="22"/>
  </si>
  <si>
    <t>参考：無形固定資産｜定義単位項目情報｜政府統計の総合窓口(e-stat.go.jp)(https://www.e-stat.go.jp/surveyitems/definitions/42841)</t>
    <rPh sb="0" eb="2">
      <t>サンコウ</t>
    </rPh>
    <rPh sb="3" eb="5">
      <t>ムケイ</t>
    </rPh>
    <rPh sb="5" eb="9">
      <t>コテイシサン</t>
    </rPh>
    <rPh sb="10" eb="12">
      <t>テイギ</t>
    </rPh>
    <rPh sb="12" eb="14">
      <t>タンイ</t>
    </rPh>
    <rPh sb="14" eb="16">
      <t>コウモク</t>
    </rPh>
    <rPh sb="16" eb="18">
      <t>ジョウホウ</t>
    </rPh>
    <rPh sb="19" eb="21">
      <t>セイフ</t>
    </rPh>
    <rPh sb="21" eb="23">
      <t>トウケイ</t>
    </rPh>
    <rPh sb="24" eb="26">
      <t>ソウゴウ</t>
    </rPh>
    <rPh sb="26" eb="28">
      <t>マドグチ</t>
    </rPh>
    <phoneticPr fontId="22"/>
  </si>
  <si>
    <t>参考：自社研究開発費｜調査項目情報｜政府統計の総合窓口(e-stat.go.jp)(https://www.e-stat.go.jp/surveyitems/items/386010197)</t>
    <rPh sb="0" eb="2">
      <t>サンコウ</t>
    </rPh>
    <rPh sb="3" eb="5">
      <t>ジシャ</t>
    </rPh>
    <rPh sb="5" eb="7">
      <t>ケンキュウ</t>
    </rPh>
    <rPh sb="7" eb="9">
      <t>カイハツ</t>
    </rPh>
    <rPh sb="9" eb="10">
      <t>ヒ</t>
    </rPh>
    <rPh sb="11" eb="13">
      <t>チョウサ</t>
    </rPh>
    <rPh sb="13" eb="17">
      <t>コウモクジョウホウ</t>
    </rPh>
    <phoneticPr fontId="22"/>
  </si>
  <si>
    <t>参考：能力開発費｜調査項目情報｜政府統計の総合窓口(e-stat.go.jp)(https://www.e-stat.go.jp/surveyitems/items/386030248)</t>
    <rPh sb="3" eb="5">
      <t>ノウリョク</t>
    </rPh>
    <rPh sb="5" eb="7">
      <t>カイハツ</t>
    </rPh>
    <rPh sb="7" eb="8">
      <t>ヒ</t>
    </rPh>
    <phoneticPr fontId="22"/>
  </si>
  <si>
    <r>
      <t>(足下の賃上げ)一人当たり
の給与支給総額目標値</t>
    </r>
    <r>
      <rPr>
        <b/>
        <sz val="12"/>
        <color theme="0"/>
        <rFont val="Meiryo UI"/>
        <family val="3"/>
        <charset val="128"/>
      </rPr>
      <t xml:space="preserve"> (%)</t>
    </r>
    <rPh sb="1" eb="3">
      <t>アシモト</t>
    </rPh>
    <rPh sb="4" eb="6">
      <t>チンア</t>
    </rPh>
    <rPh sb="8" eb="11">
      <t>ヒトリア</t>
    </rPh>
    <rPh sb="15" eb="21">
      <t>キュウヨシキュウソウガク</t>
    </rPh>
    <rPh sb="21" eb="24">
      <t>モクヒョウチ</t>
    </rPh>
    <phoneticPr fontId="4"/>
  </si>
  <si>
    <r>
      <t>(足下の賃上げ)一人当たりの給与支給総額目標値</t>
    </r>
    <r>
      <rPr>
        <b/>
        <sz val="12"/>
        <color theme="0"/>
        <rFont val="Meiryo UI"/>
        <family val="3"/>
        <charset val="128"/>
      </rPr>
      <t xml:space="preserve"> (%)</t>
    </r>
    <rPh sb="1" eb="3">
      <t>アシモト</t>
    </rPh>
    <rPh sb="4" eb="6">
      <t>チンア</t>
    </rPh>
    <rPh sb="8" eb="11">
      <t>ヒトリア</t>
    </rPh>
    <rPh sb="14" eb="20">
      <t>キュウヨシキュウソウガク</t>
    </rPh>
    <rPh sb="20" eb="23">
      <t>モクヒョウチ</t>
    </rPh>
    <phoneticPr fontId="4"/>
  </si>
  <si>
    <t>本ファイルは「財務情報・収益計画」の情報を記入いただくフォーマットとなります。</t>
    <phoneticPr fontId="4"/>
  </si>
  <si>
    <t>補助事業計画に関する申請内容は、事務局指定のフォーマットに入力のうえ、電子申請システムの応募申請画面にアップロードする方式としています。</t>
  </si>
  <si>
    <t>応募申請時に使用する上記フォーマットは、応募申請受付開始に合わせて、本補助金ホームページに掲載予定です。</t>
  </si>
  <si>
    <t>「補助事業計画検討用フォーマット」は、事前に申請項目を確認し、補助事業計画の内容を検討するためのフォーマットとなります。</t>
    <phoneticPr fontId="4"/>
  </si>
  <si>
    <t>応募申請時には、「応募申請画面インポート用フォーマット」に転記し、応募申請画面にアップロードする必要がありますので、ご留意ください。</t>
    <rPh sb="9" eb="15">
      <t>オウボシンセイガメン</t>
    </rPh>
    <rPh sb="20" eb="21">
      <t>ヨウ</t>
    </rPh>
    <rPh sb="29" eb="31">
      <t>テンキ</t>
    </rPh>
    <rPh sb="33" eb="35">
      <t>オウボ</t>
    </rPh>
    <rPh sb="35" eb="37">
      <t>シンセイ</t>
    </rPh>
    <rPh sb="37" eb="39">
      <t>ガメン</t>
    </rPh>
    <rPh sb="48" eb="50">
      <t>ヒツヨウ</t>
    </rPh>
    <rPh sb="59" eb="61">
      <t>リュウイ</t>
    </rPh>
    <phoneticPr fontId="4"/>
  </si>
  <si>
    <t>「補助事業計画検討用フォーマット」は、応募申請画面にアップロードすることはできません。</t>
    <phoneticPr fontId="4"/>
  </si>
  <si>
    <t>応募申請締切日(2026年10月30日)が属する月の末日、すなわち2026年10月31日を含む事業年度を選択してください。</t>
    <rPh sb="0" eb="2">
      <t>オウボ</t>
    </rPh>
    <rPh sb="2" eb="4">
      <t>シンセイ</t>
    </rPh>
    <rPh sb="4" eb="6">
      <t>シメキリ</t>
    </rPh>
    <rPh sb="6" eb="7">
      <t>ビ</t>
    </rPh>
    <rPh sb="12" eb="13">
      <t>ネン</t>
    </rPh>
    <rPh sb="15" eb="16">
      <t>ガツ</t>
    </rPh>
    <rPh sb="18" eb="19">
      <t>ニチ</t>
    </rPh>
    <rPh sb="21" eb="22">
      <t>ゾク</t>
    </rPh>
    <rPh sb="24" eb="25">
      <t>ツキ</t>
    </rPh>
    <rPh sb="26" eb="28">
      <t>マツジツ</t>
    </rPh>
    <rPh sb="37" eb="38">
      <t>ネン</t>
    </rPh>
    <rPh sb="40" eb="41">
      <t>ガツ</t>
    </rPh>
    <rPh sb="43" eb="44">
      <t>ニチ</t>
    </rPh>
    <rPh sb="45" eb="46">
      <t>フク</t>
    </rPh>
    <rPh sb="47" eb="49">
      <t>ジギョウ</t>
    </rPh>
    <rPh sb="49" eb="51">
      <t>ネンド</t>
    </rPh>
    <rPh sb="52" eb="54">
      <t>センタク</t>
    </rPh>
    <phoneticPr fontId="4"/>
  </si>
  <si>
    <t>***</t>
    <phoneticPr fontId="4"/>
  </si>
  <si>
    <t>***</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</si>
</sst>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quot;年&quot;mm&quot;月&quot;"/>
    <numFmt numFmtId="177" formatCode="#,##0.0;[Red]\-#,##0.0"/>
    <numFmt numFmtId="178" formatCode="&quot;¥&quot;#,##0_);[Red]\(&quot;¥&quot;#,##0\)"/>
    <numFmt numFmtId="179" formatCode="0.0"/>
    <numFmt numFmtId="180" formatCode="0.00_);[Red]\(0.00\)"/>
    <numFmt numFmtId="181" formatCode="0_);[Red]\(0\)"/>
  </numFmts>
  <fonts count="70" x14ac:knownFonts="1">
    <font>
      <sz val="11"/>
      <color theme="1"/>
      <name val="Meiryo UI"/>
      <family val="2"/>
      <scheme val="minor"/>
    </font>
    <font>
      <sz val="11"/>
      <color theme="1"/>
      <name val="Meiryo UI"/>
      <family val="2"/>
      <charset val="128"/>
      <scheme val="minor"/>
    </font>
    <font>
      <sz val="11"/>
      <color theme="1"/>
      <name val="Meiryo UI"/>
      <family val="2"/>
      <charset val="128"/>
      <scheme val="minor"/>
    </font>
    <font>
      <sz val="10"/>
      <color theme="1"/>
      <name val="Meiryo UI"/>
      <family val="3"/>
      <charset val="128"/>
    </font>
    <font>
      <sz val="6"/>
      <name val="Meiryo UI"/>
      <family val="3"/>
      <charset val="128"/>
      <scheme val="minor"/>
    </font>
    <font>
      <sz val="10"/>
      <color theme="0" tint="-0.14999847407452621"/>
      <name val="Meiryo UI"/>
      <family val="3"/>
      <charset val="128"/>
    </font>
    <font>
      <sz val="11"/>
      <color theme="1"/>
      <name val="Meiryo UI"/>
      <family val="2"/>
      <scheme val="minor"/>
    </font>
    <font>
      <sz val="12"/>
      <color theme="1"/>
      <name val="Meiryo UI"/>
      <family val="3"/>
      <charset val="128"/>
    </font>
    <font>
      <sz val="16"/>
      <color theme="1"/>
      <name val="Meiryo UI"/>
      <family val="3"/>
      <charset val="128"/>
    </font>
    <font>
      <sz val="16"/>
      <color rgb="FF0070C0"/>
      <name val="Meiryo UI"/>
      <family val="3"/>
      <charset val="128"/>
    </font>
    <font>
      <b/>
      <sz val="16"/>
      <color theme="0"/>
      <name val="Meiryo UI"/>
      <family val="3"/>
      <charset val="128"/>
    </font>
    <font>
      <b/>
      <sz val="16"/>
      <color theme="1"/>
      <name val="Meiryo UI"/>
      <family val="3"/>
      <charset val="128"/>
    </font>
    <font>
      <b/>
      <sz val="16"/>
      <color theme="4"/>
      <name val="Meiryo UI"/>
      <family val="3"/>
      <charset val="128"/>
    </font>
    <font>
      <sz val="11"/>
      <color theme="4"/>
      <name val="Meiryo UI"/>
      <family val="3"/>
      <charset val="128"/>
      <scheme val="minor"/>
    </font>
    <font>
      <b/>
      <sz val="16"/>
      <name val="Meiryo UI"/>
      <family val="3"/>
      <charset val="128"/>
    </font>
    <font>
      <b/>
      <sz val="12"/>
      <color theme="1"/>
      <name val="Meiryo UI"/>
      <family val="3"/>
      <charset val="128"/>
    </font>
    <font>
      <b/>
      <sz val="12"/>
      <color theme="0"/>
      <name val="Meiryo UI"/>
      <family val="3"/>
      <charset val="128"/>
    </font>
    <font>
      <b/>
      <sz val="14"/>
      <color theme="0"/>
      <name val="Meiryo UI"/>
      <family val="3"/>
      <charset val="128"/>
      <scheme val="minor"/>
    </font>
    <font>
      <sz val="11"/>
      <color theme="0"/>
      <name val="Meiryo UI"/>
      <family val="3"/>
      <charset val="128"/>
      <scheme val="minor"/>
    </font>
    <font>
      <b/>
      <sz val="11"/>
      <color theme="0"/>
      <name val="Meiryo UI"/>
      <family val="3"/>
      <charset val="128"/>
      <scheme val="minor"/>
    </font>
    <font>
      <sz val="11"/>
      <color theme="1"/>
      <name val="Meiryo UI"/>
      <family val="3"/>
      <charset val="128"/>
    </font>
    <font>
      <b/>
      <sz val="14"/>
      <color theme="4"/>
      <name val="Meiryo UI"/>
      <family val="3"/>
      <charset val="128"/>
    </font>
    <font>
      <sz val="6"/>
      <name val="Meiryo UI"/>
      <family val="2"/>
      <charset val="128"/>
      <scheme val="minor"/>
    </font>
    <font>
      <b/>
      <sz val="11"/>
      <color theme="1"/>
      <name val="Meiryo UI"/>
      <family val="3"/>
      <charset val="128"/>
    </font>
    <font>
      <b/>
      <sz val="11"/>
      <color theme="1" tint="0.249977111117893"/>
      <name val="Meiryo UI"/>
      <family val="3"/>
      <charset val="128"/>
      <scheme val="minor"/>
    </font>
    <font>
      <sz val="11"/>
      <color theme="1" tint="0.249977111117893"/>
      <name val="Meiryo UI"/>
      <family val="3"/>
      <charset val="128"/>
      <scheme val="minor"/>
    </font>
    <font>
      <sz val="11"/>
      <name val="Meiryo UI"/>
      <family val="3"/>
      <charset val="128"/>
      <scheme val="minor"/>
    </font>
    <font>
      <b/>
      <sz val="11"/>
      <color theme="4"/>
      <name val="Meiryo UI"/>
      <family val="3"/>
      <charset val="128"/>
      <scheme val="minor"/>
    </font>
    <font>
      <sz val="11"/>
      <color rgb="FF0070C0"/>
      <name val="Meiryo UI"/>
      <family val="2"/>
      <scheme val="minor"/>
    </font>
    <font>
      <sz val="11"/>
      <color theme="1" tint="0.499984740745262"/>
      <name val="Meiryo UI"/>
      <family val="2"/>
      <scheme val="minor"/>
    </font>
    <font>
      <sz val="11"/>
      <color theme="1" tint="0.499984740745262"/>
      <name val="Meiryo UI"/>
      <family val="3"/>
      <charset val="128"/>
      <scheme val="minor"/>
    </font>
    <font>
      <sz val="11"/>
      <name val="Meiryo UI"/>
      <family val="2"/>
      <scheme val="minor"/>
    </font>
    <font>
      <sz val="16"/>
      <color theme="0"/>
      <name val="Meiryo UI"/>
      <family val="3"/>
      <charset val="128"/>
    </font>
    <font>
      <b/>
      <sz val="11"/>
      <name val="Meiryo UI"/>
      <family val="3"/>
      <charset val="128"/>
      <scheme val="minor"/>
    </font>
    <font>
      <b/>
      <sz val="11"/>
      <color theme="1"/>
      <name val="Meiryo UI"/>
      <family val="3"/>
      <charset val="128"/>
      <scheme val="minor"/>
    </font>
    <font>
      <sz val="11"/>
      <color theme="4" tint="-0.249977111117893"/>
      <name val="Meiryo UI"/>
      <family val="3"/>
      <charset val="128"/>
      <scheme val="minor"/>
    </font>
    <font>
      <b/>
      <sz val="11"/>
      <color theme="4" tint="-0.249977111117893"/>
      <name val="Meiryo UI"/>
      <family val="3"/>
      <charset val="128"/>
      <scheme val="minor"/>
    </font>
    <font>
      <sz val="11"/>
      <color theme="4" tint="-0.249977111117893"/>
      <name val="Segoe UI Symbol"/>
      <family val="3"/>
    </font>
    <font>
      <sz val="11"/>
      <color theme="1"/>
      <name val="Meiryo UI"/>
      <family val="3"/>
      <charset val="128"/>
      <scheme val="minor"/>
    </font>
    <font>
      <sz val="11"/>
      <color theme="0" tint="-0.499984740745262"/>
      <name val="Meiryo UI"/>
      <family val="3"/>
      <charset val="128"/>
      <scheme val="minor"/>
    </font>
    <font>
      <sz val="12"/>
      <color theme="0"/>
      <name val="Meiryo UI"/>
      <family val="3"/>
      <charset val="128"/>
    </font>
    <font>
      <sz val="16"/>
      <name val="Meiryo UI"/>
      <family val="3"/>
      <charset val="128"/>
    </font>
    <font>
      <b/>
      <sz val="16"/>
      <color rgb="FF0070C0"/>
      <name val="Meiryo UI"/>
      <family val="3"/>
      <charset val="128"/>
    </font>
    <font>
      <sz val="11"/>
      <color theme="1"/>
      <name val="Meiryo UI"/>
      <family val="3"/>
      <charset val="128"/>
      <scheme val="major"/>
    </font>
    <font>
      <sz val="11"/>
      <color rgb="FFFF0000"/>
      <name val="Meiryo UI"/>
      <family val="3"/>
      <charset val="128"/>
      <scheme val="major"/>
    </font>
    <font>
      <sz val="16"/>
      <color theme="1"/>
      <name val="Meiryo UI"/>
      <family val="3"/>
      <charset val="128"/>
      <scheme val="major"/>
    </font>
    <font>
      <sz val="16"/>
      <color theme="3"/>
      <name val="Meiryo UI"/>
      <family val="3"/>
      <charset val="128"/>
      <scheme val="major"/>
    </font>
    <font>
      <b/>
      <sz val="16"/>
      <color theme="0"/>
      <name val="Meiryo UI"/>
      <family val="3"/>
      <charset val="128"/>
      <scheme val="major"/>
    </font>
    <font>
      <sz val="16"/>
      <color theme="0"/>
      <name val="Meiryo UI"/>
      <family val="3"/>
      <charset val="128"/>
      <scheme val="major"/>
    </font>
    <font>
      <sz val="16"/>
      <color rgb="FF0070C0"/>
      <name val="Meiryo UI"/>
      <family val="3"/>
      <charset val="128"/>
      <scheme val="major"/>
    </font>
    <font>
      <b/>
      <sz val="16"/>
      <color rgb="FF0070C0"/>
      <name val="Meiryo UI"/>
      <family val="3"/>
      <charset val="128"/>
      <scheme val="major"/>
    </font>
    <font>
      <sz val="16"/>
      <name val="Meiryo UI"/>
      <family val="3"/>
      <charset val="128"/>
      <scheme val="major"/>
    </font>
    <font>
      <sz val="12"/>
      <color theme="1"/>
      <name val="Meiryo UI"/>
      <family val="3"/>
      <charset val="128"/>
      <scheme val="major"/>
    </font>
    <font>
      <b/>
      <sz val="16"/>
      <name val="Meiryo UI"/>
      <family val="3"/>
      <charset val="128"/>
      <scheme val="major"/>
    </font>
    <font>
      <b/>
      <vertAlign val="superscript"/>
      <sz val="16"/>
      <name val="Meiryo UI"/>
      <family val="3"/>
      <charset val="128"/>
      <scheme val="major"/>
    </font>
    <font>
      <sz val="12"/>
      <name val="Meiryo UI"/>
      <family val="3"/>
      <charset val="128"/>
      <scheme val="major"/>
    </font>
    <font>
      <vertAlign val="superscript"/>
      <sz val="16"/>
      <color theme="1"/>
      <name val="Meiryo UI"/>
      <family val="3"/>
      <charset val="128"/>
    </font>
    <font>
      <sz val="10"/>
      <name val="Meiryo UI"/>
      <family val="3"/>
      <charset val="128"/>
    </font>
    <font>
      <sz val="12"/>
      <color rgb="FFFFFF00"/>
      <name val="Meiryo UI"/>
      <family val="3"/>
      <charset val="128"/>
    </font>
    <font>
      <b/>
      <sz val="16"/>
      <color rgb="FF000000"/>
      <name val="Meiryo UI"/>
      <family val="3"/>
      <charset val="128"/>
      <scheme val="major"/>
    </font>
    <font>
      <sz val="12"/>
      <color rgb="FF000000"/>
      <name val="Meiryo UI"/>
      <family val="3"/>
      <charset val="128"/>
      <scheme val="major"/>
    </font>
    <font>
      <sz val="10"/>
      <color rgb="FFFFFFFF"/>
      <name val="Meiryo UI"/>
      <family val="3"/>
      <charset val="128"/>
    </font>
    <font>
      <b/>
      <sz val="12"/>
      <color rgb="FFFFFFFF"/>
      <name val="Meiryo UI"/>
      <family val="3"/>
      <charset val="128"/>
    </font>
    <font>
      <sz val="12"/>
      <color rgb="FFFFFFFF"/>
      <name val="Meiryo UI"/>
      <family val="3"/>
      <charset val="128"/>
    </font>
    <font>
      <u/>
      <sz val="11"/>
      <color theme="10"/>
      <name val="Meiryo UI"/>
      <family val="2"/>
      <scheme val="minor"/>
    </font>
    <font>
      <u/>
      <sz val="11"/>
      <color theme="10"/>
      <name val="Meiryo UI"/>
      <family val="3"/>
      <charset val="128"/>
      <scheme val="minor"/>
    </font>
    <font>
      <vertAlign val="superscript"/>
      <sz val="11"/>
      <color theme="1"/>
      <name val="Meiryo UI"/>
      <family val="3"/>
      <charset val="128"/>
      <scheme val="minor"/>
    </font>
    <font>
      <sz val="11"/>
      <name val="Meiryo UI"/>
      <family val="3"/>
      <charset val="128"/>
      <scheme val="major"/>
    </font>
    <font>
      <sz val="11"/>
      <color rgb="FFFF0000"/>
      <name val="Meiryo UI"/>
      <family val="3"/>
      <charset val="128"/>
      <scheme val="minor"/>
    </font>
    <font>
      <sz val="11"/>
      <color rgb="FFFF0000"/>
      <name val="Meiryo UI"/>
      <family val="2"/>
      <scheme val="minor"/>
    </font>
  </fonts>
  <fills count="1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theme="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1" tint="9.9978637043366805E-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6"/>
        <bgColor indexed="64"/>
      </patternFill>
    </fill>
    <fill>
      <patternFill patternType="solid">
        <fgColor theme="8"/>
        <bgColor indexed="64"/>
      </patternFill>
    </fill>
    <fill>
      <patternFill patternType="solid">
        <fgColor theme="9" tint="0.79998168889431442"/>
        <bgColor indexed="64"/>
      </patternFill>
    </fill>
  </fills>
  <borders count="8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bottom style="thin">
        <color theme="0" tint="-0.34998626667073579"/>
      </bottom>
      <diagonal/>
    </border>
    <border>
      <left/>
      <right/>
      <top/>
      <bottom style="double">
        <color auto="1"/>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thick">
        <color theme="1"/>
      </left>
      <right style="thin">
        <color theme="0" tint="-0.34998626667073579"/>
      </right>
      <top style="thick">
        <color theme="1"/>
      </top>
      <bottom style="thick">
        <color theme="1"/>
      </bottom>
      <diagonal/>
    </border>
    <border>
      <left style="thin">
        <color theme="0" tint="-0.34998626667073579"/>
      </left>
      <right style="thick">
        <color theme="1"/>
      </right>
      <top style="thick">
        <color theme="1"/>
      </top>
      <bottom style="thick">
        <color theme="1"/>
      </bottom>
      <diagonal/>
    </border>
    <border>
      <left style="thick">
        <color theme="1"/>
      </left>
      <right style="thick">
        <color theme="1"/>
      </right>
      <top style="thick">
        <color theme="1"/>
      </top>
      <bottom style="thin">
        <color theme="0" tint="-0.34998626667073579"/>
      </bottom>
      <diagonal/>
    </border>
    <border>
      <left style="thick">
        <color theme="1"/>
      </left>
      <right style="thick">
        <color theme="1"/>
      </right>
      <top style="thin">
        <color theme="0" tint="-0.34998626667073579"/>
      </top>
      <bottom/>
      <diagonal/>
    </border>
    <border>
      <left style="thick">
        <color theme="1"/>
      </left>
      <right style="thick">
        <color theme="1"/>
      </right>
      <top style="thin">
        <color theme="0" tint="-0.34998626667073579"/>
      </top>
      <bottom style="thick">
        <color theme="1"/>
      </bottom>
      <diagonal/>
    </border>
    <border>
      <left style="thin">
        <color theme="0" tint="-0.34998626667073579"/>
      </left>
      <right style="thin">
        <color theme="0" tint="-0.34998626667073579"/>
      </right>
      <top style="thick">
        <color theme="1"/>
      </top>
      <bottom style="thick">
        <color theme="1"/>
      </bottom>
      <diagonal/>
    </border>
    <border>
      <left style="thick">
        <color theme="1"/>
      </left>
      <right/>
      <top style="thick">
        <color theme="1"/>
      </top>
      <bottom style="thick">
        <color theme="1"/>
      </bottom>
      <diagonal/>
    </border>
    <border>
      <left style="thick">
        <color theme="1"/>
      </left>
      <right style="thin">
        <color theme="0" tint="-0.34998626667073579"/>
      </right>
      <top style="thick">
        <color theme="1"/>
      </top>
      <bottom style="thin">
        <color theme="0" tint="-0.34998626667073579"/>
      </bottom>
      <diagonal/>
    </border>
    <border>
      <left style="thin">
        <color theme="0" tint="-0.34998626667073579"/>
      </left>
      <right style="thin">
        <color theme="0" tint="-0.34998626667073579"/>
      </right>
      <top style="thick">
        <color theme="1"/>
      </top>
      <bottom style="thin">
        <color theme="0" tint="-0.34998626667073579"/>
      </bottom>
      <diagonal/>
    </border>
    <border>
      <left style="thick">
        <color theme="1"/>
      </left>
      <right style="thin">
        <color theme="0" tint="-0.34998626667073579"/>
      </right>
      <top style="thin">
        <color theme="0" tint="-0.34998626667073579"/>
      </top>
      <bottom style="thick">
        <color theme="1"/>
      </bottom>
      <diagonal/>
    </border>
    <border>
      <left style="thin">
        <color theme="0" tint="-0.34998626667073579"/>
      </left>
      <right style="thin">
        <color theme="0" tint="-0.34998626667073579"/>
      </right>
      <top style="thin">
        <color theme="0" tint="-0.34998626667073579"/>
      </top>
      <bottom style="thick">
        <color theme="1"/>
      </bottom>
      <diagonal/>
    </border>
    <border>
      <left style="thin">
        <color theme="0" tint="-0.34998626667073579"/>
      </left>
      <right style="thick">
        <color theme="1"/>
      </right>
      <top style="thin">
        <color theme="0" tint="-0.34998626667073579"/>
      </top>
      <bottom style="thick">
        <color theme="1"/>
      </bottom>
      <diagonal/>
    </border>
    <border>
      <left/>
      <right style="thick">
        <color theme="1"/>
      </right>
      <top style="thick">
        <color theme="1"/>
      </top>
      <bottom style="thick">
        <color theme="1"/>
      </bottom>
      <diagonal/>
    </border>
    <border>
      <left style="thin">
        <color theme="0" tint="-0.34998626667073579"/>
      </left>
      <right style="thick">
        <color theme="1"/>
      </right>
      <top style="thick">
        <color theme="1"/>
      </top>
      <bottom style="thin">
        <color theme="0" tint="-0.34998626667073579"/>
      </bottom>
      <diagonal/>
    </border>
    <border>
      <left style="thin">
        <color theme="0" tint="-0.34998626667073579"/>
      </left>
      <right style="thick">
        <color theme="1"/>
      </right>
      <top style="thin">
        <color theme="0" tint="-0.34998626667073579"/>
      </top>
      <bottom style="thin">
        <color theme="0" tint="-0.34998626667073579"/>
      </bottom>
      <diagonal/>
    </border>
    <border>
      <left style="thick">
        <color theme="1"/>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style="thick">
        <color theme="1"/>
      </top>
      <bottom style="thick">
        <color theme="1"/>
      </bottom>
      <diagonal/>
    </border>
    <border>
      <left style="thick">
        <color theme="1"/>
      </left>
      <right style="thin">
        <color theme="0" tint="-0.34998626667073579"/>
      </right>
      <top style="thick">
        <color theme="1"/>
      </top>
      <bottom/>
      <diagonal/>
    </border>
    <border>
      <left style="thin">
        <color theme="0" tint="-0.34998626667073579"/>
      </left>
      <right style="thick">
        <color theme="1"/>
      </right>
      <top style="thin">
        <color theme="0" tint="-0.34998626667073579"/>
      </top>
      <bottom/>
      <diagonal/>
    </border>
    <border>
      <left/>
      <right style="thin">
        <color theme="0" tint="-0.34998626667073579"/>
      </right>
      <top style="thick">
        <color theme="1"/>
      </top>
      <bottom style="thin">
        <color theme="0" tint="-0.34998626667073579"/>
      </bottom>
      <diagonal/>
    </border>
    <border>
      <left style="thick">
        <color theme="1"/>
      </left>
      <right style="thin">
        <color theme="0" tint="-0.34998626667073579"/>
      </right>
      <top style="thin">
        <color theme="0" tint="-0.34998626667073579"/>
      </top>
      <bottom/>
      <diagonal/>
    </border>
    <border>
      <left/>
      <right style="thin">
        <color theme="0" tint="-0.14999847407452621"/>
      </right>
      <top/>
      <bottom/>
      <diagonal/>
    </border>
    <border>
      <left/>
      <right/>
      <top style="thin">
        <color theme="0" tint="-0.14999847407452621"/>
      </top>
      <bottom style="thin">
        <color theme="0" tint="-0.34998626667073579"/>
      </bottom>
      <diagonal/>
    </border>
    <border diagonalUp="1">
      <left style="thin">
        <color theme="0" tint="-0.34998626667073579"/>
      </left>
      <right style="thin">
        <color theme="0" tint="-0.34998626667073579"/>
      </right>
      <top/>
      <bottom style="thin">
        <color theme="0" tint="-0.34998626667073579"/>
      </bottom>
      <diagonal style="thin">
        <color theme="0" tint="-0.34998626667073579"/>
      </diagonal>
    </border>
    <border diagonalUp="1">
      <left style="thin">
        <color theme="0" tint="-0.34998626667073579"/>
      </left>
      <right/>
      <top/>
      <bottom style="thin">
        <color theme="0" tint="-0.34998626667073579"/>
      </bottom>
      <diagonal style="thin">
        <color theme="0" tint="-0.34998626667073579"/>
      </diagonal>
    </border>
    <border diagonalUp="1">
      <left style="thin">
        <color theme="0" tint="-0.34998626667073579"/>
      </left>
      <right style="thin">
        <color theme="0" tint="-0.34998626667073579"/>
      </right>
      <top style="thin">
        <color theme="0" tint="-0.34998626667073579"/>
      </top>
      <bottom style="thin">
        <color theme="0" tint="-0.34998626667073579"/>
      </bottom>
      <diagonal style="thin">
        <color theme="0" tint="-0.34998626667073579"/>
      </diagonal>
    </border>
    <border diagonalUp="1">
      <left style="thin">
        <color theme="0" tint="-0.34998626667073579"/>
      </left>
      <right/>
      <top style="thin">
        <color theme="0" tint="-0.34998626667073579"/>
      </top>
      <bottom style="thin">
        <color theme="0" tint="-0.34998626667073579"/>
      </bottom>
      <diagonal style="thin">
        <color theme="0" tint="-0.34998626667073579"/>
      </diagonal>
    </border>
    <border diagonalUp="1">
      <left style="thin">
        <color theme="0" tint="-0.34998626667073579"/>
      </left>
      <right style="thin">
        <color theme="0" tint="-0.34998626667073579"/>
      </right>
      <top/>
      <bottom/>
      <diagonal style="thin">
        <color theme="0" tint="-0.34998626667073579"/>
      </diagonal>
    </border>
    <border>
      <left/>
      <right style="thin">
        <color theme="0" tint="-0.34998626667073579"/>
      </right>
      <top style="thick">
        <color theme="1"/>
      </top>
      <bottom style="thick">
        <color theme="1"/>
      </bottom>
      <diagonal/>
    </border>
    <border>
      <left/>
      <right style="thin">
        <color theme="0" tint="-0.34998626667073579"/>
      </right>
      <top style="thin">
        <color theme="0" tint="-0.34998626667073579"/>
      </top>
      <bottom style="thick">
        <color theme="1"/>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style="thick">
        <color theme="1"/>
      </left>
      <right style="thin">
        <color theme="0" tint="-0.34998626667073579"/>
      </right>
      <top/>
      <bottom/>
      <diagonal/>
    </border>
    <border>
      <left style="thin">
        <color theme="0" tint="-0.34998626667073579"/>
      </left>
      <right style="thick">
        <color theme="1"/>
      </right>
      <top/>
      <bottom/>
      <diagonal/>
    </border>
    <border diagonalUp="1">
      <left/>
      <right style="thin">
        <color theme="0" tint="-0.34998626667073579"/>
      </right>
      <top/>
      <bottom style="thin">
        <color theme="0" tint="-0.34998626667073579"/>
      </bottom>
      <diagonal style="thin">
        <color theme="0" tint="-0.34998626667073579"/>
      </diagonal>
    </border>
    <border diagonalUp="1">
      <left/>
      <right style="thin">
        <color theme="0" tint="-0.34998626667073579"/>
      </right>
      <top style="thin">
        <color theme="0" tint="-0.34998626667073579"/>
      </top>
      <bottom style="thin">
        <color theme="0" tint="-0.34998626667073579"/>
      </bottom>
      <diagonal style="thin">
        <color theme="0" tint="-0.34998626667073579"/>
      </diagonal>
    </border>
    <border diagonalUp="1">
      <left/>
      <right style="thin">
        <color theme="0" tint="-0.34998626667073579"/>
      </right>
      <top/>
      <bottom/>
      <diagonal style="thin">
        <color theme="0" tint="-0.34998626667073579"/>
      </diagonal>
    </border>
    <border>
      <left style="thick">
        <color indexed="64"/>
      </left>
      <right style="thin">
        <color theme="0" tint="-0.34998626667073579"/>
      </right>
      <top style="thin">
        <color theme="0" tint="-0.34998626667073579"/>
      </top>
      <bottom style="thick">
        <color indexed="64"/>
      </bottom>
      <diagonal/>
    </border>
    <border>
      <left style="thin">
        <color theme="0" tint="-0.34998626667073579"/>
      </left>
      <right style="thin">
        <color theme="0" tint="-0.34998626667073579"/>
      </right>
      <top style="thin">
        <color theme="0" tint="-0.34998626667073579"/>
      </top>
      <bottom style="thick">
        <color indexed="64"/>
      </bottom>
      <diagonal/>
    </border>
    <border>
      <left style="thin">
        <color theme="0" tint="-0.34998626667073579"/>
      </left>
      <right style="thick">
        <color indexed="64"/>
      </right>
      <top style="thin">
        <color theme="0" tint="-0.34998626667073579"/>
      </top>
      <bottom style="thick">
        <color indexed="64"/>
      </bottom>
      <diagonal/>
    </border>
    <border>
      <left style="thick">
        <color indexed="64"/>
      </left>
      <right style="thin">
        <color theme="0" tint="-0.34998626667073579"/>
      </right>
      <top style="thick">
        <color indexed="64"/>
      </top>
      <bottom style="thin">
        <color theme="0" tint="-0.34998626667073579"/>
      </bottom>
      <diagonal/>
    </border>
    <border>
      <left style="thin">
        <color theme="0" tint="-0.34998626667073579"/>
      </left>
      <right style="thin">
        <color theme="0" tint="-0.34998626667073579"/>
      </right>
      <top style="thick">
        <color indexed="64"/>
      </top>
      <bottom style="thin">
        <color theme="0" tint="-0.34998626667073579"/>
      </bottom>
      <diagonal/>
    </border>
    <border>
      <left style="thin">
        <color theme="0" tint="-0.34998626667073579"/>
      </left>
      <right style="thick">
        <color indexed="64"/>
      </right>
      <top style="thick">
        <color indexed="64"/>
      </top>
      <bottom style="thin">
        <color theme="0" tint="-0.34998626667073579"/>
      </bottom>
      <diagonal/>
    </border>
    <border>
      <left style="thick">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indexed="64"/>
      </right>
      <top style="thin">
        <color theme="0" tint="-0.34998626667073579"/>
      </top>
      <bottom style="thin">
        <color theme="0" tint="-0.34998626667073579"/>
      </bottom>
      <diagonal/>
    </border>
    <border diagonalUp="1">
      <left style="thin">
        <color theme="0" tint="-0.34998626667073579"/>
      </left>
      <right style="thick">
        <color theme="1"/>
      </right>
      <top/>
      <bottom style="thin">
        <color theme="0" tint="-0.34998626667073579"/>
      </bottom>
      <diagonal style="thin">
        <color theme="0" tint="-0.34998626667073579"/>
      </diagonal>
    </border>
    <border>
      <left style="thin">
        <color theme="0" tint="-0.34998626667073579"/>
      </left>
      <right style="thick">
        <color theme="1"/>
      </right>
      <top/>
      <bottom style="thin">
        <color theme="0" tint="-0.34998626667073579"/>
      </bottom>
      <diagonal/>
    </border>
    <border diagonalUp="1">
      <left style="thin">
        <color theme="0" tint="-0.34998626667073579"/>
      </left>
      <right style="thin">
        <color theme="0" tint="-0.34998626667073579"/>
      </right>
      <top style="thick">
        <color theme="1"/>
      </top>
      <bottom/>
      <diagonal style="thin">
        <color theme="0" tint="-0.34998626667073579"/>
      </diagonal>
    </border>
    <border diagonalUp="1">
      <left style="thin">
        <color theme="0" tint="-0.34998626667073579"/>
      </left>
      <right style="thick">
        <color theme="1"/>
      </right>
      <top style="thick">
        <color theme="1"/>
      </top>
      <bottom/>
      <diagonal style="thin">
        <color theme="0" tint="-0.34998626667073579"/>
      </diagonal>
    </border>
    <border diagonalUp="1">
      <left/>
      <right style="thin">
        <color theme="0" tint="-0.34998626667073579"/>
      </right>
      <top style="thick">
        <color theme="1"/>
      </top>
      <bottom/>
      <diagonal style="thin">
        <color theme="0" tint="-0.34998626667073579"/>
      </diagonal>
    </border>
    <border diagonalUp="1">
      <left style="thick">
        <color theme="1"/>
      </left>
      <right style="thin">
        <color theme="0" tint="-0.34998626667073579"/>
      </right>
      <top style="thin">
        <color theme="0" tint="-0.34998626667073579"/>
      </top>
      <bottom style="thin">
        <color theme="0" tint="-0.34998626667073579"/>
      </bottom>
      <diagonal style="thin">
        <color theme="0" tint="-0.34998626667073579"/>
      </diagonal>
    </border>
    <border>
      <left style="thick">
        <color theme="1"/>
      </left>
      <right style="thin">
        <color theme="0" tint="-0.34998626667073579"/>
      </right>
      <top/>
      <bottom style="thin">
        <color theme="0" tint="-0.34998626667073579"/>
      </bottom>
      <diagonal/>
    </border>
    <border diagonalUp="1">
      <left style="thin">
        <color theme="0" tint="-0.34998626667073579"/>
      </left>
      <right/>
      <top/>
      <bottom/>
      <diagonal style="thin">
        <color theme="0" tint="-0.34998626667073579"/>
      </diagonal>
    </border>
    <border>
      <left style="thin">
        <color theme="0" tint="-0.34998626667073579"/>
      </left>
      <right/>
      <top style="thin">
        <color theme="0" tint="-0.34998626667073579"/>
      </top>
      <bottom style="thick">
        <color theme="1"/>
      </bottom>
      <diagonal/>
    </border>
    <border>
      <left/>
      <right style="thin">
        <color theme="0" tint="-0.34998626667073579"/>
      </right>
      <top style="thick">
        <color theme="1"/>
      </top>
      <bottom/>
      <diagonal/>
    </border>
    <border>
      <left style="thin">
        <color theme="0" tint="-0.34998626667073579"/>
      </left>
      <right/>
      <top style="thick">
        <color theme="1"/>
      </top>
      <bottom style="thick">
        <color theme="1"/>
      </bottom>
      <diagonal/>
    </border>
    <border>
      <left style="thin">
        <color theme="0" tint="-0.34998626667073579"/>
      </left>
      <right/>
      <top style="thick">
        <color theme="1"/>
      </top>
      <bottom style="thin">
        <color theme="0" tint="-0.34998626667073579"/>
      </bottom>
      <diagonal/>
    </border>
    <border>
      <left style="thick">
        <color theme="1"/>
      </left>
      <right style="thick">
        <color theme="1"/>
      </right>
      <top style="thick">
        <color theme="1"/>
      </top>
      <bottom/>
      <diagonal/>
    </border>
    <border>
      <left style="thick">
        <color auto="1"/>
      </left>
      <right style="thin">
        <color theme="0" tint="-0.34998626667073579"/>
      </right>
      <top style="thick">
        <color auto="1"/>
      </top>
      <bottom style="thick">
        <color auto="1"/>
      </bottom>
      <diagonal/>
    </border>
    <border>
      <left style="thin">
        <color theme="0" tint="-0.34998626667073579"/>
      </left>
      <right style="thin">
        <color theme="0" tint="-0.34998626667073579"/>
      </right>
      <top style="thick">
        <color auto="1"/>
      </top>
      <bottom style="thick">
        <color auto="1"/>
      </bottom>
      <diagonal/>
    </border>
    <border>
      <left style="thin">
        <color theme="0" tint="-0.34998626667073579"/>
      </left>
      <right style="thick">
        <color auto="1"/>
      </right>
      <top style="thick">
        <color auto="1"/>
      </top>
      <bottom style="thick">
        <color auto="1"/>
      </bottom>
      <diagonal/>
    </border>
    <border>
      <left style="thin">
        <color theme="0" tint="-0.34998626667073579"/>
      </left>
      <right style="thin">
        <color theme="0" tint="-0.34998626667073579"/>
      </right>
      <top style="thick">
        <color indexed="64"/>
      </top>
      <bottom/>
      <diagonal/>
    </border>
    <border>
      <left style="thin">
        <color theme="0" tint="-0.34998626667073579"/>
      </left>
      <right/>
      <top style="thick">
        <color indexed="64"/>
      </top>
      <bottom/>
      <diagonal/>
    </border>
  </borders>
  <cellStyleXfs count="10">
    <xf numFmtId="0" fontId="0" fillId="0" borderId="0"/>
    <xf numFmtId="38" fontId="6" fillId="0" borderId="0" applyFont="0" applyFill="0" applyBorder="0" applyAlignment="0" applyProtection="0">
      <alignment vertical="center"/>
    </xf>
    <xf numFmtId="0" fontId="2" fillId="0" borderId="0">
      <alignment vertical="center"/>
    </xf>
    <xf numFmtId="178"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6" fillId="0" borderId="0"/>
    <xf numFmtId="0" fontId="1" fillId="0" borderId="0">
      <alignment vertical="center"/>
    </xf>
    <xf numFmtId="178" fontId="1" fillId="0" borderId="0" applyFont="0" applyFill="0" applyBorder="0" applyAlignment="0" applyProtection="0">
      <alignment vertical="center"/>
    </xf>
    <xf numFmtId="0" fontId="64" fillId="0" borderId="0" applyNumberFormat="0" applyFill="0" applyBorder="0" applyAlignment="0" applyProtection="0"/>
  </cellStyleXfs>
  <cellXfs count="485">
    <xf numFmtId="0" fontId="0" fillId="0" borderId="0" xfId="0"/>
    <xf numFmtId="0" fontId="3" fillId="7" borderId="0" xfId="0" applyFont="1" applyFill="1" applyAlignment="1">
      <alignment vertical="center"/>
    </xf>
    <xf numFmtId="0" fontId="5" fillId="7" borderId="0" xfId="0" applyFont="1" applyFill="1" applyAlignment="1">
      <alignment vertical="center"/>
    </xf>
    <xf numFmtId="176" fontId="9" fillId="3" borderId="7" xfId="0" applyNumberFormat="1" applyFont="1" applyFill="1" applyBorder="1" applyAlignment="1">
      <alignment vertical="center"/>
    </xf>
    <xf numFmtId="176" fontId="9" fillId="3" borderId="2" xfId="0" applyNumberFormat="1" applyFont="1" applyFill="1" applyBorder="1" applyAlignment="1">
      <alignment vertical="center"/>
    </xf>
    <xf numFmtId="0" fontId="0" fillId="0" borderId="10" xfId="0" applyBorder="1" applyAlignment="1">
      <alignment vertical="center"/>
    </xf>
    <xf numFmtId="0" fontId="0" fillId="0" borderId="0" xfId="0" applyAlignment="1">
      <alignment vertical="center"/>
    </xf>
    <xf numFmtId="55" fontId="0" fillId="0" borderId="0" xfId="0" applyNumberFormat="1" applyAlignment="1">
      <alignment vertical="center"/>
    </xf>
    <xf numFmtId="0" fontId="5" fillId="7" borderId="0" xfId="0" applyFont="1" applyFill="1" applyAlignment="1">
      <alignment horizontal="center" vertical="center" wrapText="1"/>
    </xf>
    <xf numFmtId="0" fontId="5" fillId="7" borderId="0" xfId="0" applyFont="1" applyFill="1" applyAlignment="1">
      <alignment horizontal="center" vertical="center"/>
    </xf>
    <xf numFmtId="0" fontId="10" fillId="4" borderId="6" xfId="0" applyFont="1" applyFill="1" applyBorder="1" applyAlignment="1">
      <alignment horizontal="center" vertical="center"/>
    </xf>
    <xf numFmtId="0" fontId="10" fillId="4" borderId="6" xfId="0" applyFont="1" applyFill="1" applyBorder="1" applyAlignment="1">
      <alignment horizontal="center" vertical="center" wrapText="1"/>
    </xf>
    <xf numFmtId="0" fontId="13" fillId="0" borderId="0" xfId="0" applyFont="1" applyAlignment="1">
      <alignment vertical="center"/>
    </xf>
    <xf numFmtId="0" fontId="11" fillId="2" borderId="6" xfId="0" applyFont="1" applyFill="1" applyBorder="1" applyAlignment="1">
      <alignment vertical="center"/>
    </xf>
    <xf numFmtId="0" fontId="11" fillId="6" borderId="6" xfId="0" applyFont="1" applyFill="1" applyBorder="1" applyAlignment="1">
      <alignment vertical="center"/>
    </xf>
    <xf numFmtId="177" fontId="9" fillId="3" borderId="2" xfId="1" applyNumberFormat="1" applyFont="1" applyFill="1" applyBorder="1" applyAlignment="1">
      <alignment horizontal="center" vertical="center"/>
    </xf>
    <xf numFmtId="0" fontId="0" fillId="0" borderId="10" xfId="0" applyBorder="1" applyAlignment="1">
      <alignment vertical="center" wrapText="1"/>
    </xf>
    <xf numFmtId="3" fontId="0" fillId="0" borderId="0" xfId="0" applyNumberFormat="1" applyAlignment="1">
      <alignment vertical="center"/>
    </xf>
    <xf numFmtId="0" fontId="0" fillId="8" borderId="0" xfId="0" applyFill="1" applyAlignment="1">
      <alignment vertical="center"/>
    </xf>
    <xf numFmtId="0" fontId="13" fillId="8" borderId="0" xfId="0" applyFont="1" applyFill="1" applyAlignment="1">
      <alignment vertical="center"/>
    </xf>
    <xf numFmtId="0" fontId="0" fillId="7" borderId="0" xfId="0" applyFill="1" applyAlignment="1">
      <alignment vertical="center"/>
    </xf>
    <xf numFmtId="0" fontId="17" fillId="4" borderId="0" xfId="0" applyFont="1" applyFill="1" applyAlignment="1">
      <alignment vertical="center"/>
    </xf>
    <xf numFmtId="0" fontId="18" fillId="4" borderId="0" xfId="0" applyFont="1" applyFill="1" applyAlignment="1">
      <alignment vertical="center"/>
    </xf>
    <xf numFmtId="0" fontId="19" fillId="8" borderId="0" xfId="0" applyFont="1" applyFill="1" applyAlignment="1">
      <alignment vertical="center"/>
    </xf>
    <xf numFmtId="0" fontId="18" fillId="8" borderId="0" xfId="0" applyFont="1" applyFill="1" applyAlignment="1">
      <alignment vertical="center"/>
    </xf>
    <xf numFmtId="0" fontId="20" fillId="8" borderId="0" xfId="0" applyFont="1" applyFill="1" applyAlignment="1">
      <alignment vertical="center"/>
    </xf>
    <xf numFmtId="0" fontId="21" fillId="8" borderId="0" xfId="0" applyFont="1" applyFill="1" applyAlignment="1">
      <alignment vertical="center"/>
    </xf>
    <xf numFmtId="0" fontId="20" fillId="7" borderId="0" xfId="0" applyFont="1" applyFill="1" applyAlignment="1">
      <alignment vertical="center"/>
    </xf>
    <xf numFmtId="0" fontId="24" fillId="9" borderId="0" xfId="0" applyFont="1" applyFill="1" applyAlignment="1">
      <alignment vertical="center"/>
    </xf>
    <xf numFmtId="0" fontId="25" fillId="9" borderId="0" xfId="0" applyFont="1" applyFill="1" applyAlignment="1">
      <alignment vertical="center"/>
    </xf>
    <xf numFmtId="0" fontId="28" fillId="3" borderId="6" xfId="0" applyFont="1" applyFill="1" applyBorder="1" applyAlignment="1">
      <alignment horizontal="centerContinuous" vertical="center"/>
    </xf>
    <xf numFmtId="0" fontId="0" fillId="3" borderId="11" xfId="0" applyFill="1" applyBorder="1" applyAlignment="1">
      <alignment horizontal="centerContinuous" vertical="center"/>
    </xf>
    <xf numFmtId="0" fontId="0" fillId="3" borderId="5" xfId="0" applyFill="1" applyBorder="1" applyAlignment="1">
      <alignment horizontal="centerContinuous" vertical="center"/>
    </xf>
    <xf numFmtId="0" fontId="27" fillId="0" borderId="0" xfId="0" quotePrefix="1" applyFont="1" applyAlignment="1">
      <alignment horizontal="right" vertical="center"/>
    </xf>
    <xf numFmtId="0" fontId="30" fillId="0" borderId="0" xfId="0" applyFont="1" applyAlignment="1">
      <alignment vertical="center"/>
    </xf>
    <xf numFmtId="0" fontId="0" fillId="0" borderId="0" xfId="0" quotePrefix="1" applyAlignment="1">
      <alignment vertical="center"/>
    </xf>
    <xf numFmtId="0" fontId="30" fillId="0" borderId="0" xfId="0" applyFont="1" applyAlignment="1">
      <alignment horizontal="right" vertical="center"/>
    </xf>
    <xf numFmtId="0" fontId="13" fillId="7" borderId="0" xfId="0" applyFont="1" applyFill="1" applyAlignment="1">
      <alignment vertical="center"/>
    </xf>
    <xf numFmtId="0" fontId="31" fillId="3" borderId="6" xfId="0" applyFont="1" applyFill="1" applyBorder="1" applyAlignment="1">
      <alignment horizontal="centerContinuous" vertical="center"/>
    </xf>
    <xf numFmtId="0" fontId="29" fillId="8" borderId="0" xfId="0" quotePrefix="1" applyFont="1" applyFill="1" applyAlignment="1">
      <alignment horizontal="right" vertical="center"/>
    </xf>
    <xf numFmtId="0" fontId="30" fillId="8" borderId="0" xfId="0" quotePrefix="1" applyFont="1" applyFill="1" applyAlignment="1">
      <alignment vertical="center"/>
    </xf>
    <xf numFmtId="0" fontId="26" fillId="0" borderId="0" xfId="0" applyFont="1" applyAlignment="1">
      <alignment vertical="center"/>
    </xf>
    <xf numFmtId="0" fontId="34" fillId="0" borderId="0" xfId="0" applyFont="1" applyAlignment="1">
      <alignment vertical="center"/>
    </xf>
    <xf numFmtId="0" fontId="26" fillId="9" borderId="14" xfId="0" applyFont="1" applyFill="1" applyBorder="1" applyAlignment="1">
      <alignment horizontal="right" vertical="center"/>
    </xf>
    <xf numFmtId="0" fontId="33" fillId="9" borderId="15" xfId="0" applyFont="1" applyFill="1" applyBorder="1" applyAlignment="1">
      <alignment vertical="center"/>
    </xf>
    <xf numFmtId="0" fontId="30" fillId="9" borderId="15" xfId="0" applyFont="1" applyFill="1" applyBorder="1" applyAlignment="1">
      <alignment vertical="center"/>
    </xf>
    <xf numFmtId="0" fontId="0" fillId="9" borderId="15" xfId="0" applyFill="1" applyBorder="1" applyAlignment="1">
      <alignment vertical="center"/>
    </xf>
    <xf numFmtId="0" fontId="0" fillId="9" borderId="16" xfId="0" applyFill="1" applyBorder="1" applyAlignment="1">
      <alignment vertical="center"/>
    </xf>
    <xf numFmtId="0" fontId="26" fillId="9" borderId="17" xfId="0" applyFont="1" applyFill="1" applyBorder="1" applyAlignment="1">
      <alignment horizontal="right" vertical="center"/>
    </xf>
    <xf numFmtId="0" fontId="33" fillId="9" borderId="0" xfId="0" applyFont="1" applyFill="1" applyAlignment="1">
      <alignment vertical="center"/>
    </xf>
    <xf numFmtId="0" fontId="30" fillId="9" borderId="0" xfId="0" applyFont="1" applyFill="1" applyAlignment="1">
      <alignment vertical="center"/>
    </xf>
    <xf numFmtId="0" fontId="0" fillId="9" borderId="0" xfId="0" applyFill="1" applyAlignment="1">
      <alignment vertical="center"/>
    </xf>
    <xf numFmtId="0" fontId="0" fillId="9" borderId="18" xfId="0" applyFill="1" applyBorder="1" applyAlignment="1">
      <alignment vertical="center"/>
    </xf>
    <xf numFmtId="0" fontId="26" fillId="9" borderId="17" xfId="0" applyFont="1" applyFill="1" applyBorder="1" applyAlignment="1">
      <alignment vertical="center"/>
    </xf>
    <xf numFmtId="0" fontId="26" fillId="9" borderId="0" xfId="0" applyFont="1" applyFill="1" applyAlignment="1">
      <alignment vertical="center"/>
    </xf>
    <xf numFmtId="0" fontId="26" fillId="9" borderId="19" xfId="0" applyFont="1" applyFill="1" applyBorder="1" applyAlignment="1">
      <alignment vertical="center"/>
    </xf>
    <xf numFmtId="0" fontId="26" fillId="9" borderId="20" xfId="0" applyFont="1" applyFill="1" applyBorder="1" applyAlignment="1">
      <alignment vertical="center"/>
    </xf>
    <xf numFmtId="0" fontId="30" fillId="9" borderId="20" xfId="0" applyFont="1" applyFill="1" applyBorder="1" applyAlignment="1">
      <alignment vertical="center"/>
    </xf>
    <xf numFmtId="0" fontId="0" fillId="9" borderId="20" xfId="0" applyFill="1" applyBorder="1" applyAlignment="1">
      <alignment vertical="center"/>
    </xf>
    <xf numFmtId="0" fontId="0" fillId="9" borderId="21" xfId="0" applyFill="1" applyBorder="1" applyAlignment="1">
      <alignment vertical="center"/>
    </xf>
    <xf numFmtId="0" fontId="37" fillId="9" borderId="17" xfId="0" applyFont="1" applyFill="1" applyBorder="1" applyAlignment="1">
      <alignment horizontal="right" vertical="center"/>
    </xf>
    <xf numFmtId="0" fontId="35" fillId="9" borderId="0" xfId="0" applyFont="1" applyFill="1" applyAlignment="1">
      <alignment vertical="center"/>
    </xf>
    <xf numFmtId="0" fontId="35" fillId="9" borderId="18" xfId="0" applyFont="1" applyFill="1" applyBorder="1" applyAlignment="1">
      <alignment vertical="center"/>
    </xf>
    <xf numFmtId="0" fontId="13" fillId="2" borderId="0" xfId="0" applyFont="1" applyFill="1" applyAlignment="1">
      <alignment vertical="center"/>
    </xf>
    <xf numFmtId="0" fontId="0" fillId="0" borderId="0" xfId="0" applyAlignment="1">
      <alignment vertical="center" wrapText="1"/>
    </xf>
    <xf numFmtId="0" fontId="27" fillId="2" borderId="0" xfId="0" applyFont="1" applyFill="1" applyAlignment="1">
      <alignment vertical="center"/>
    </xf>
    <xf numFmtId="0" fontId="39" fillId="0" borderId="0" xfId="0" applyFont="1" applyAlignment="1">
      <alignment horizontal="right" vertical="center"/>
    </xf>
    <xf numFmtId="0" fontId="39" fillId="0" borderId="0" xfId="0" applyFont="1" applyAlignment="1">
      <alignment vertical="center"/>
    </xf>
    <xf numFmtId="0" fontId="10" fillId="10"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38" fillId="8" borderId="0" xfId="0" applyFont="1" applyFill="1" applyAlignment="1">
      <alignment vertical="center"/>
    </xf>
    <xf numFmtId="0" fontId="38" fillId="8" borderId="0" xfId="0" applyFont="1" applyFill="1" applyAlignment="1">
      <alignment horizontal="right" vertical="center"/>
    </xf>
    <xf numFmtId="0" fontId="0" fillId="0" borderId="28" xfId="0" applyBorder="1" applyAlignment="1">
      <alignment vertical="center"/>
    </xf>
    <xf numFmtId="0" fontId="0" fillId="0" borderId="39" xfId="0" applyBorder="1" applyAlignment="1">
      <alignment vertical="center"/>
    </xf>
    <xf numFmtId="0" fontId="0" fillId="0" borderId="34" xfId="0" applyBorder="1" applyAlignment="1">
      <alignment vertical="center"/>
    </xf>
    <xf numFmtId="0" fontId="0" fillId="3" borderId="28" xfId="0" applyFill="1" applyBorder="1" applyAlignment="1">
      <alignment vertical="center"/>
    </xf>
    <xf numFmtId="0" fontId="0" fillId="3" borderId="39" xfId="0" applyFill="1" applyBorder="1" applyAlignment="1">
      <alignment vertical="center"/>
    </xf>
    <xf numFmtId="0" fontId="0" fillId="3" borderId="34" xfId="0" applyFill="1" applyBorder="1" applyAlignment="1">
      <alignment vertical="center"/>
    </xf>
    <xf numFmtId="0" fontId="8" fillId="7" borderId="0" xfId="0" applyFont="1" applyFill="1" applyAlignment="1">
      <alignment vertical="center"/>
    </xf>
    <xf numFmtId="0" fontId="7" fillId="7" borderId="0" xfId="0" applyFont="1" applyFill="1" applyAlignment="1">
      <alignment horizontal="right" vertical="center"/>
    </xf>
    <xf numFmtId="0" fontId="10" fillId="11" borderId="6" xfId="0" applyFont="1" applyFill="1" applyBorder="1" applyAlignment="1">
      <alignment horizontal="centerContinuous" vertical="center"/>
    </xf>
    <xf numFmtId="0" fontId="15" fillId="11" borderId="11" xfId="0" applyFont="1" applyFill="1" applyBorder="1" applyAlignment="1">
      <alignment horizontal="centerContinuous" vertical="center"/>
    </xf>
    <xf numFmtId="0" fontId="15" fillId="11" borderId="5" xfId="0" applyFont="1" applyFill="1" applyBorder="1" applyAlignment="1">
      <alignment horizontal="centerContinuous" vertical="center"/>
    </xf>
    <xf numFmtId="0" fontId="32" fillId="11" borderId="2" xfId="0" applyFont="1" applyFill="1" applyBorder="1" applyAlignment="1">
      <alignment horizontal="center" vertical="center" wrapText="1"/>
    </xf>
    <xf numFmtId="0" fontId="10" fillId="11" borderId="2" xfId="0" applyFont="1" applyFill="1" applyBorder="1" applyAlignment="1">
      <alignment horizontal="center" vertical="center"/>
    </xf>
    <xf numFmtId="0" fontId="11" fillId="2" borderId="11" xfId="0" applyFont="1" applyFill="1" applyBorder="1" applyAlignment="1">
      <alignment vertical="center"/>
    </xf>
    <xf numFmtId="0" fontId="8" fillId="2" borderId="11" xfId="0" applyFont="1" applyFill="1" applyBorder="1" applyAlignment="1">
      <alignment vertical="center"/>
    </xf>
    <xf numFmtId="0" fontId="8" fillId="2" borderId="6" xfId="0" applyFont="1" applyFill="1" applyBorder="1" applyAlignment="1">
      <alignment vertical="center"/>
    </xf>
    <xf numFmtId="0" fontId="12" fillId="7" borderId="0" xfId="0" applyFont="1" applyFill="1" applyAlignment="1">
      <alignment vertical="center" wrapText="1"/>
    </xf>
    <xf numFmtId="0" fontId="11" fillId="6" borderId="11" xfId="0" applyFont="1" applyFill="1" applyBorder="1" applyAlignment="1">
      <alignment vertical="center"/>
    </xf>
    <xf numFmtId="0" fontId="8" fillId="6" borderId="11" xfId="0" applyFont="1" applyFill="1" applyBorder="1" applyAlignment="1">
      <alignment vertical="center"/>
    </xf>
    <xf numFmtId="0" fontId="11" fillId="11" borderId="11" xfId="0" applyFont="1" applyFill="1" applyBorder="1" applyAlignment="1">
      <alignment horizontal="centerContinuous" vertical="center"/>
    </xf>
    <xf numFmtId="0" fontId="11" fillId="11" borderId="5" xfId="0" applyFont="1" applyFill="1" applyBorder="1" applyAlignment="1">
      <alignment horizontal="centerContinuous" vertical="center"/>
    </xf>
    <xf numFmtId="0" fontId="10" fillId="11" borderId="8" xfId="0" applyFont="1" applyFill="1" applyBorder="1" applyAlignment="1">
      <alignment horizontal="centerContinuous" vertical="center"/>
    </xf>
    <xf numFmtId="0" fontId="10" fillId="11" borderId="38" xfId="0" applyFont="1" applyFill="1" applyBorder="1" applyAlignment="1">
      <alignment horizontal="centerContinuous" vertical="center"/>
    </xf>
    <xf numFmtId="0" fontId="10" fillId="4" borderId="6" xfId="0" applyFont="1" applyFill="1" applyBorder="1" applyAlignment="1">
      <alignment horizontal="centerContinuous" vertical="center"/>
    </xf>
    <xf numFmtId="0" fontId="10" fillId="5" borderId="6" xfId="0" applyFont="1" applyFill="1" applyBorder="1" applyAlignment="1">
      <alignment horizontal="centerContinuous" vertical="center"/>
    </xf>
    <xf numFmtId="0" fontId="11" fillId="5" borderId="11" xfId="0" applyFont="1" applyFill="1" applyBorder="1" applyAlignment="1">
      <alignment horizontal="centerContinuous" vertical="center"/>
    </xf>
    <xf numFmtId="0" fontId="14" fillId="5" borderId="7" xfId="0" applyFont="1" applyFill="1" applyBorder="1" applyAlignment="1">
      <alignment horizontal="centerContinuous" vertical="center"/>
    </xf>
    <xf numFmtId="38" fontId="9" fillId="3" borderId="2" xfId="1" applyFont="1" applyFill="1" applyBorder="1" applyAlignment="1" applyProtection="1">
      <alignment vertical="center"/>
    </xf>
    <xf numFmtId="0" fontId="10" fillId="5" borderId="11" xfId="0" applyFont="1" applyFill="1" applyBorder="1" applyAlignment="1">
      <alignment horizontal="centerContinuous" vertical="center"/>
    </xf>
    <xf numFmtId="0" fontId="8" fillId="2" borderId="38" xfId="0" applyFont="1" applyFill="1" applyBorder="1" applyAlignment="1">
      <alignment vertical="center"/>
    </xf>
    <xf numFmtId="0" fontId="14" fillId="12" borderId="6" xfId="0" applyFont="1" applyFill="1" applyBorder="1" applyAlignment="1">
      <alignment vertical="center"/>
    </xf>
    <xf numFmtId="0" fontId="14" fillId="12" borderId="5" xfId="0" applyFont="1" applyFill="1" applyBorder="1" applyAlignment="1">
      <alignment vertical="center"/>
    </xf>
    <xf numFmtId="38" fontId="42" fillId="3" borderId="4" xfId="1" applyFont="1" applyFill="1" applyBorder="1" applyAlignment="1" applyProtection="1">
      <alignment vertical="center"/>
    </xf>
    <xf numFmtId="0" fontId="14" fillId="14" borderId="6" xfId="0" applyFont="1" applyFill="1" applyBorder="1" applyAlignment="1">
      <alignment vertical="center"/>
    </xf>
    <xf numFmtId="0" fontId="14" fillId="14" borderId="11" xfId="0" applyFont="1" applyFill="1" applyBorder="1" applyAlignment="1">
      <alignment vertical="center"/>
    </xf>
    <xf numFmtId="0" fontId="45" fillId="7" borderId="44" xfId="2" applyFont="1" applyFill="1" applyBorder="1">
      <alignment vertical="center"/>
    </xf>
    <xf numFmtId="0" fontId="43" fillId="7" borderId="0" xfId="2" applyFont="1" applyFill="1" applyAlignment="1">
      <alignment horizontal="left" vertical="center"/>
    </xf>
    <xf numFmtId="0" fontId="43" fillId="7" borderId="0" xfId="2" applyFont="1" applyFill="1">
      <alignment vertical="center"/>
    </xf>
    <xf numFmtId="0" fontId="43" fillId="7" borderId="0" xfId="2" applyFont="1" applyFill="1" applyAlignment="1">
      <alignment horizontal="right" vertical="center"/>
    </xf>
    <xf numFmtId="10" fontId="43" fillId="7" borderId="0" xfId="2" applyNumberFormat="1" applyFont="1" applyFill="1">
      <alignment vertical="center"/>
    </xf>
    <xf numFmtId="0" fontId="44" fillId="7" borderId="0" xfId="2" applyFont="1" applyFill="1">
      <alignment vertical="center"/>
    </xf>
    <xf numFmtId="178" fontId="49" fillId="3" borderId="1" xfId="3" applyFont="1" applyFill="1" applyBorder="1" applyAlignment="1" applyProtection="1">
      <alignment horizontal="right" vertical="center" shrinkToFit="1"/>
    </xf>
    <xf numFmtId="178" fontId="49" fillId="3" borderId="1" xfId="2" applyNumberFormat="1" applyFont="1" applyFill="1" applyBorder="1" applyAlignment="1">
      <alignment horizontal="right" vertical="center" shrinkToFit="1"/>
    </xf>
    <xf numFmtId="178" fontId="49" fillId="3" borderId="3" xfId="3" applyFont="1" applyFill="1" applyBorder="1" applyAlignment="1" applyProtection="1">
      <alignment horizontal="right" vertical="center" shrinkToFit="1"/>
    </xf>
    <xf numFmtId="178" fontId="49" fillId="3" borderId="4" xfId="2" applyNumberFormat="1" applyFont="1" applyFill="1" applyBorder="1" applyAlignment="1">
      <alignment horizontal="right" vertical="center" shrinkToFit="1"/>
    </xf>
    <xf numFmtId="0" fontId="45" fillId="3" borderId="46" xfId="2" applyFont="1" applyFill="1" applyBorder="1" applyAlignment="1">
      <alignment horizontal="justify" vertical="center" shrinkToFit="1"/>
    </xf>
    <xf numFmtId="0" fontId="45" fillId="3" borderId="47" xfId="2" applyFont="1" applyFill="1" applyBorder="1" applyAlignment="1">
      <alignment horizontal="justify" vertical="center" shrinkToFit="1"/>
    </xf>
    <xf numFmtId="0" fontId="45" fillId="3" borderId="48" xfId="2" applyFont="1" applyFill="1" applyBorder="1" applyAlignment="1">
      <alignment horizontal="justify" vertical="center" shrinkToFit="1"/>
    </xf>
    <xf numFmtId="0" fontId="45" fillId="3" borderId="49" xfId="2" applyFont="1" applyFill="1" applyBorder="1" applyAlignment="1">
      <alignment horizontal="justify" vertical="center" shrinkToFit="1"/>
    </xf>
    <xf numFmtId="0" fontId="45" fillId="3" borderId="50" xfId="2" applyFont="1" applyFill="1" applyBorder="1" applyAlignment="1">
      <alignment horizontal="justify" vertical="center" shrinkToFit="1"/>
    </xf>
    <xf numFmtId="0" fontId="8" fillId="2" borderId="0" xfId="0" applyFont="1" applyFill="1" applyAlignment="1">
      <alignment vertical="center"/>
    </xf>
    <xf numFmtId="0" fontId="11" fillId="2" borderId="13" xfId="0" applyFont="1" applyFill="1" applyBorder="1" applyAlignment="1">
      <alignment vertical="center"/>
    </xf>
    <xf numFmtId="0" fontId="53" fillId="2" borderId="6" xfId="2" applyFont="1" applyFill="1" applyBorder="1" applyAlignment="1">
      <alignment horizontal="left" vertical="center"/>
    </xf>
    <xf numFmtId="0" fontId="47" fillId="4" borderId="11" xfId="2" applyFont="1" applyFill="1" applyBorder="1">
      <alignment vertical="center"/>
    </xf>
    <xf numFmtId="0" fontId="53" fillId="2" borderId="11" xfId="2" applyFont="1" applyFill="1" applyBorder="1" applyAlignment="1">
      <alignment horizontal="left" vertical="center" wrapText="1"/>
    </xf>
    <xf numFmtId="0" fontId="53" fillId="2" borderId="5" xfId="2" applyFont="1" applyFill="1" applyBorder="1" applyAlignment="1">
      <alignment horizontal="left" vertical="center" wrapText="1"/>
    </xf>
    <xf numFmtId="0" fontId="53" fillId="2" borderId="11" xfId="2" applyFont="1" applyFill="1" applyBorder="1" applyAlignment="1">
      <alignment horizontal="left" vertical="center"/>
    </xf>
    <xf numFmtId="0" fontId="53" fillId="6" borderId="11" xfId="2" applyFont="1" applyFill="1" applyBorder="1" applyAlignment="1">
      <alignment horizontal="left" vertical="center" wrapText="1"/>
    </xf>
    <xf numFmtId="0" fontId="47" fillId="4" borderId="6" xfId="2" applyFont="1" applyFill="1" applyBorder="1">
      <alignment vertical="center"/>
    </xf>
    <xf numFmtId="0" fontId="53" fillId="6" borderId="6" xfId="2" applyFont="1" applyFill="1" applyBorder="1" applyAlignment="1">
      <alignment horizontal="left" vertical="center"/>
    </xf>
    <xf numFmtId="179" fontId="50" fillId="3" borderId="1" xfId="2" applyNumberFormat="1" applyFont="1" applyFill="1" applyBorder="1" applyAlignment="1">
      <alignment horizontal="right" vertical="center" shrinkToFit="1"/>
    </xf>
    <xf numFmtId="178" fontId="49" fillId="3" borderId="1" xfId="3" applyFont="1" applyFill="1" applyBorder="1" applyAlignment="1" applyProtection="1">
      <alignment horizontal="center" vertical="center" shrinkToFit="1"/>
    </xf>
    <xf numFmtId="0" fontId="10" fillId="11" borderId="2" xfId="0" applyFont="1" applyFill="1" applyBorder="1" applyAlignment="1">
      <alignment horizontal="center" vertical="center" wrapText="1"/>
    </xf>
    <xf numFmtId="0" fontId="10" fillId="11" borderId="1" xfId="0" applyFont="1" applyFill="1" applyBorder="1" applyAlignment="1">
      <alignment horizontal="center" vertical="center"/>
    </xf>
    <xf numFmtId="0" fontId="57" fillId="7" borderId="0" xfId="0" applyFont="1" applyFill="1" applyAlignment="1">
      <alignment vertical="center"/>
    </xf>
    <xf numFmtId="0" fontId="52" fillId="7" borderId="0" xfId="2" applyFont="1" applyFill="1" applyAlignment="1"/>
    <xf numFmtId="178" fontId="45" fillId="0" borderId="30" xfId="3" applyFont="1" applyFill="1" applyBorder="1" applyAlignment="1" applyProtection="1">
      <alignment horizontal="right" vertical="center" shrinkToFit="1"/>
    </xf>
    <xf numFmtId="178" fontId="45" fillId="0" borderId="35" xfId="3" applyFont="1" applyFill="1" applyBorder="1" applyAlignment="1" applyProtection="1">
      <alignment horizontal="right" vertical="center" shrinkToFit="1"/>
    </xf>
    <xf numFmtId="178" fontId="45" fillId="0" borderId="32" xfId="3" applyFont="1" applyFill="1" applyBorder="1" applyAlignment="1" applyProtection="1">
      <alignment horizontal="right" vertical="center" shrinkToFit="1"/>
    </xf>
    <xf numFmtId="178" fontId="45" fillId="0" borderId="33" xfId="3" applyFont="1" applyFill="1" applyBorder="1" applyAlignment="1" applyProtection="1">
      <alignment horizontal="right" vertical="center" shrinkToFit="1"/>
    </xf>
    <xf numFmtId="38" fontId="9" fillId="3" borderId="7" xfId="1" applyFont="1" applyFill="1" applyBorder="1" applyAlignment="1" applyProtection="1">
      <alignment vertical="center"/>
    </xf>
    <xf numFmtId="38" fontId="9" fillId="3" borderId="53" xfId="1" applyFont="1" applyFill="1" applyBorder="1" applyAlignment="1" applyProtection="1">
      <alignment vertical="center"/>
    </xf>
    <xf numFmtId="38" fontId="9" fillId="3" borderId="9" xfId="1" applyFont="1" applyFill="1" applyBorder="1" applyAlignment="1" applyProtection="1">
      <alignment vertical="center"/>
    </xf>
    <xf numFmtId="0" fontId="45" fillId="3" borderId="57" xfId="2" applyFont="1" applyFill="1" applyBorder="1" applyAlignment="1">
      <alignment horizontal="justify" vertical="center" shrinkToFit="1"/>
    </xf>
    <xf numFmtId="0" fontId="45" fillId="3" borderId="58" xfId="2" applyFont="1" applyFill="1" applyBorder="1" applyAlignment="1">
      <alignment horizontal="justify" vertical="center" shrinkToFit="1"/>
    </xf>
    <xf numFmtId="178" fontId="49" fillId="3" borderId="5" xfId="3" applyFont="1" applyFill="1" applyBorder="1" applyAlignment="1" applyProtection="1">
      <alignment horizontal="right" vertical="center" shrinkToFit="1"/>
    </xf>
    <xf numFmtId="0" fontId="45" fillId="3" borderId="59" xfId="2" applyFont="1" applyFill="1" applyBorder="1" applyAlignment="1">
      <alignment horizontal="justify" vertical="center" shrinkToFit="1"/>
    </xf>
    <xf numFmtId="178" fontId="49" fillId="3" borderId="53" xfId="3" applyFont="1" applyFill="1" applyBorder="1" applyAlignment="1" applyProtection="1">
      <alignment horizontal="right" vertical="center" shrinkToFit="1"/>
    </xf>
    <xf numFmtId="178" fontId="49" fillId="3" borderId="4" xfId="3" applyFont="1" applyFill="1" applyBorder="1" applyAlignment="1" applyProtection="1">
      <alignment horizontal="right" vertical="center" shrinkToFit="1"/>
    </xf>
    <xf numFmtId="0" fontId="10" fillId="4" borderId="11" xfId="0" applyFont="1" applyFill="1" applyBorder="1" applyAlignment="1">
      <alignment horizontal="centerContinuous" vertical="center"/>
    </xf>
    <xf numFmtId="0" fontId="10" fillId="4" borderId="5" xfId="0" applyFont="1" applyFill="1" applyBorder="1" applyAlignment="1">
      <alignment horizontal="centerContinuous" vertical="center"/>
    </xf>
    <xf numFmtId="0" fontId="11" fillId="2" borderId="0" xfId="0" applyFont="1" applyFill="1" applyAlignment="1">
      <alignment vertical="center"/>
    </xf>
    <xf numFmtId="0" fontId="14" fillId="12" borderId="11" xfId="0" applyFont="1" applyFill="1" applyBorder="1" applyAlignment="1">
      <alignment vertical="center"/>
    </xf>
    <xf numFmtId="0" fontId="45" fillId="3" borderId="68" xfId="2" applyFont="1" applyFill="1" applyBorder="1" applyAlignment="1">
      <alignment horizontal="justify" vertical="center" shrinkToFit="1"/>
    </xf>
    <xf numFmtId="178" fontId="51" fillId="0" borderId="29" xfId="3" applyFont="1" applyFill="1" applyBorder="1" applyAlignment="1" applyProtection="1">
      <alignment horizontal="right" vertical="center" shrinkToFit="1"/>
    </xf>
    <xf numFmtId="178" fontId="51" fillId="0" borderId="27" xfId="3" applyFont="1" applyFill="1" applyBorder="1" applyAlignment="1" applyProtection="1">
      <alignment horizontal="right" vertical="center" shrinkToFit="1"/>
    </xf>
    <xf numFmtId="0" fontId="58" fillId="7" borderId="0" xfId="0" applyFont="1" applyFill="1" applyAlignment="1">
      <alignment horizontal="center" vertical="center"/>
    </xf>
    <xf numFmtId="0" fontId="14" fillId="5" borderId="53" xfId="0" applyFont="1" applyFill="1" applyBorder="1" applyAlignment="1">
      <alignment horizontal="centerContinuous" vertical="center"/>
    </xf>
    <xf numFmtId="178" fontId="51" fillId="0" borderId="55" xfId="3" applyFont="1" applyFill="1" applyBorder="1" applyAlignment="1" applyProtection="1">
      <alignment horizontal="right" vertical="center" shrinkToFit="1"/>
    </xf>
    <xf numFmtId="0" fontId="53" fillId="2" borderId="6" xfId="2" applyFont="1" applyFill="1" applyBorder="1" applyAlignment="1">
      <alignment horizontal="left" vertical="center" wrapText="1"/>
    </xf>
    <xf numFmtId="0" fontId="53" fillId="2" borderId="38" xfId="2" applyFont="1" applyFill="1" applyBorder="1" applyAlignment="1">
      <alignment horizontal="left" vertical="center" wrapText="1"/>
    </xf>
    <xf numFmtId="0" fontId="53" fillId="2" borderId="7" xfId="2" applyFont="1" applyFill="1" applyBorder="1" applyAlignment="1">
      <alignment horizontal="left" vertical="center" wrapText="1"/>
    </xf>
    <xf numFmtId="0" fontId="53" fillId="5" borderId="11" xfId="2" applyFont="1" applyFill="1" applyBorder="1" applyAlignment="1">
      <alignment horizontal="left" vertical="center" wrapText="1"/>
    </xf>
    <xf numFmtId="0" fontId="47" fillId="5" borderId="6" xfId="2" applyFont="1" applyFill="1" applyBorder="1" applyAlignment="1">
      <alignment horizontal="left" vertical="center"/>
    </xf>
    <xf numFmtId="0" fontId="53" fillId="16" borderId="11" xfId="2" applyFont="1" applyFill="1" applyBorder="1" applyAlignment="1">
      <alignment horizontal="left" vertical="center"/>
    </xf>
    <xf numFmtId="0" fontId="47" fillId="16" borderId="6" xfId="2" applyFont="1" applyFill="1" applyBorder="1" applyAlignment="1">
      <alignment horizontal="left" vertical="center"/>
    </xf>
    <xf numFmtId="0" fontId="53" fillId="6" borderId="12" xfId="2" applyFont="1" applyFill="1" applyBorder="1" applyAlignment="1">
      <alignment horizontal="left" vertical="center" wrapText="1"/>
    </xf>
    <xf numFmtId="0" fontId="53" fillId="6" borderId="11" xfId="2" applyFont="1" applyFill="1" applyBorder="1" applyAlignment="1">
      <alignment horizontal="left" vertical="center"/>
    </xf>
    <xf numFmtId="0" fontId="53" fillId="6" borderId="38" xfId="2" applyFont="1" applyFill="1" applyBorder="1" applyAlignment="1">
      <alignment horizontal="left" vertical="center"/>
    </xf>
    <xf numFmtId="0" fontId="53" fillId="13" borderId="6" xfId="2" applyFont="1" applyFill="1" applyBorder="1" applyAlignment="1">
      <alignment horizontal="left" vertical="center"/>
    </xf>
    <xf numFmtId="0" fontId="53" fillId="13" borderId="11" xfId="2" applyFont="1" applyFill="1" applyBorder="1" applyAlignment="1">
      <alignment horizontal="left" vertical="center" wrapText="1"/>
    </xf>
    <xf numFmtId="0" fontId="53" fillId="13" borderId="11" xfId="2" applyFont="1" applyFill="1" applyBorder="1" applyAlignment="1">
      <alignment horizontal="left" vertical="center"/>
    </xf>
    <xf numFmtId="0" fontId="47" fillId="17" borderId="6" xfId="2" applyFont="1" applyFill="1" applyBorder="1" applyAlignment="1">
      <alignment horizontal="left" vertical="center"/>
    </xf>
    <xf numFmtId="0" fontId="47" fillId="17" borderId="11" xfId="2" applyFont="1" applyFill="1" applyBorder="1" applyAlignment="1">
      <alignment horizontal="left" vertical="center" wrapText="1"/>
    </xf>
    <xf numFmtId="0" fontId="53" fillId="15" borderId="12" xfId="2" applyFont="1" applyFill="1" applyBorder="1" applyAlignment="1">
      <alignment horizontal="left" vertical="center" wrapText="1"/>
    </xf>
    <xf numFmtId="178" fontId="49" fillId="5" borderId="12" xfId="3" applyFont="1" applyFill="1" applyBorder="1" applyAlignment="1" applyProtection="1">
      <alignment horizontal="right" vertical="center" shrinkToFit="1"/>
    </xf>
    <xf numFmtId="178" fontId="51" fillId="5" borderId="12" xfId="3" applyFont="1" applyFill="1" applyBorder="1" applyAlignment="1" applyProtection="1">
      <alignment horizontal="right" vertical="center" shrinkToFit="1"/>
    </xf>
    <xf numFmtId="178" fontId="45" fillId="5" borderId="12" xfId="3" applyFont="1" applyFill="1" applyBorder="1" applyAlignment="1" applyProtection="1">
      <alignment horizontal="right" vertical="center" shrinkToFit="1"/>
    </xf>
    <xf numFmtId="178" fontId="45" fillId="5" borderId="9" xfId="3" applyFont="1" applyFill="1" applyBorder="1" applyAlignment="1" applyProtection="1">
      <alignment horizontal="right" vertical="center" shrinkToFit="1"/>
    </xf>
    <xf numFmtId="178" fontId="49" fillId="3" borderId="30" xfId="3" applyFont="1" applyFill="1" applyBorder="1" applyAlignment="1" applyProtection="1">
      <alignment horizontal="right" vertical="center" shrinkToFit="1"/>
    </xf>
    <xf numFmtId="178" fontId="51" fillId="0" borderId="30" xfId="3" applyFont="1" applyFill="1" applyBorder="1" applyAlignment="1" applyProtection="1">
      <alignment horizontal="right" vertical="center" shrinkToFit="1"/>
    </xf>
    <xf numFmtId="0" fontId="46" fillId="16" borderId="38" xfId="2" applyFont="1" applyFill="1" applyBorder="1" applyAlignment="1">
      <alignment horizontal="justify" vertical="center" shrinkToFit="1"/>
    </xf>
    <xf numFmtId="179" fontId="50" fillId="16" borderId="38" xfId="2" applyNumberFormat="1" applyFont="1" applyFill="1" applyBorder="1" applyAlignment="1">
      <alignment horizontal="right" vertical="center" shrinkToFit="1"/>
    </xf>
    <xf numFmtId="179" fontId="50" fillId="16" borderId="7" xfId="2" applyNumberFormat="1" applyFont="1" applyFill="1" applyBorder="1" applyAlignment="1">
      <alignment horizontal="right" vertical="center" shrinkToFit="1"/>
    </xf>
    <xf numFmtId="178" fontId="45" fillId="3" borderId="70" xfId="3" applyFont="1" applyFill="1" applyBorder="1" applyAlignment="1">
      <alignment horizontal="right" vertical="center" shrinkToFit="1"/>
    </xf>
    <xf numFmtId="178" fontId="45" fillId="3" borderId="71" xfId="3" applyFont="1" applyFill="1" applyBorder="1" applyAlignment="1">
      <alignment horizontal="right" vertical="center" shrinkToFit="1"/>
    </xf>
    <xf numFmtId="180" fontId="45" fillId="3" borderId="72" xfId="2" applyNumberFormat="1" applyFont="1" applyFill="1" applyBorder="1" applyAlignment="1">
      <alignment horizontal="right" vertical="center" shrinkToFit="1"/>
    </xf>
    <xf numFmtId="180" fontId="45" fillId="3" borderId="70" xfId="2" applyNumberFormat="1" applyFont="1" applyFill="1" applyBorder="1" applyAlignment="1">
      <alignment horizontal="right" vertical="center" shrinkToFit="1"/>
    </xf>
    <xf numFmtId="0" fontId="48" fillId="17" borderId="38" xfId="2" applyFont="1" applyFill="1" applyBorder="1" applyAlignment="1">
      <alignment horizontal="justify" vertical="center" shrinkToFit="1"/>
    </xf>
    <xf numFmtId="179" fontId="47" fillId="17" borderId="38" xfId="2" applyNumberFormat="1" applyFont="1" applyFill="1" applyBorder="1" applyAlignment="1">
      <alignment horizontal="right" vertical="center" shrinkToFit="1"/>
    </xf>
    <xf numFmtId="179" fontId="47" fillId="17" borderId="7" xfId="2" applyNumberFormat="1" applyFont="1" applyFill="1" applyBorder="1" applyAlignment="1">
      <alignment horizontal="right" vertical="center" shrinkToFit="1"/>
    </xf>
    <xf numFmtId="178" fontId="51" fillId="0" borderId="23" xfId="3" applyFont="1" applyFill="1" applyBorder="1" applyAlignment="1" applyProtection="1">
      <alignment horizontal="right" vertical="center" shrinkToFit="1"/>
    </xf>
    <xf numFmtId="178" fontId="51" fillId="3" borderId="73" xfId="3" applyFont="1" applyFill="1" applyBorder="1" applyAlignment="1" applyProtection="1">
      <alignment horizontal="right" vertical="center" shrinkToFit="1"/>
    </xf>
    <xf numFmtId="178" fontId="51" fillId="3" borderId="48" xfId="3" applyFont="1" applyFill="1" applyBorder="1" applyAlignment="1" applyProtection="1">
      <alignment horizontal="right" vertical="center" shrinkToFit="1"/>
    </xf>
    <xf numFmtId="178" fontId="49" fillId="3" borderId="27" xfId="3" applyFont="1" applyFill="1" applyBorder="1" applyAlignment="1" applyProtection="1">
      <alignment horizontal="right" vertical="center" shrinkToFit="1"/>
    </xf>
    <xf numFmtId="178" fontId="51" fillId="0" borderId="3" xfId="3" applyFont="1" applyFill="1" applyBorder="1" applyAlignment="1" applyProtection="1">
      <alignment horizontal="right" vertical="center" shrinkToFit="1"/>
    </xf>
    <xf numFmtId="178" fontId="49" fillId="3" borderId="48" xfId="3" applyFont="1" applyFill="1" applyBorder="1" applyAlignment="1" applyProtection="1">
      <alignment horizontal="right" vertical="center" shrinkToFit="1"/>
    </xf>
    <xf numFmtId="178" fontId="49" fillId="3" borderId="9" xfId="3" applyFont="1" applyFill="1" applyBorder="1" applyAlignment="1" applyProtection="1">
      <alignment horizontal="right" vertical="center" shrinkToFit="1"/>
    </xf>
    <xf numFmtId="178" fontId="51" fillId="0" borderId="31" xfId="3" applyFont="1" applyFill="1" applyBorder="1" applyAlignment="1" applyProtection="1">
      <alignment horizontal="right" vertical="center" shrinkToFit="1"/>
    </xf>
    <xf numFmtId="178" fontId="51" fillId="0" borderId="32" xfId="3" applyFont="1" applyFill="1" applyBorder="1" applyAlignment="1" applyProtection="1">
      <alignment horizontal="right" vertical="center" shrinkToFit="1"/>
    </xf>
    <xf numFmtId="178" fontId="51" fillId="0" borderId="33" xfId="3" applyFont="1" applyFill="1" applyBorder="1" applyAlignment="1" applyProtection="1">
      <alignment horizontal="right" vertical="center" shrinkToFit="1"/>
    </xf>
    <xf numFmtId="0" fontId="53" fillId="15" borderId="12" xfId="2" applyFont="1" applyFill="1" applyBorder="1" applyAlignment="1">
      <alignment horizontal="left" vertical="center"/>
    </xf>
    <xf numFmtId="178" fontId="51" fillId="0" borderId="51" xfId="3" applyFont="1" applyFill="1" applyBorder="1" applyAlignment="1" applyProtection="1">
      <alignment horizontal="right" vertical="center" shrinkToFit="1"/>
    </xf>
    <xf numFmtId="178" fontId="51" fillId="0" borderId="74" xfId="3" applyFont="1" applyFill="1" applyBorder="1" applyAlignment="1" applyProtection="1">
      <alignment horizontal="right" vertical="center" shrinkToFit="1"/>
    </xf>
    <xf numFmtId="178" fontId="51" fillId="0" borderId="4" xfId="3" applyFont="1" applyFill="1" applyBorder="1" applyAlignment="1" applyProtection="1">
      <alignment horizontal="right" vertical="center" shrinkToFit="1"/>
    </xf>
    <xf numFmtId="178" fontId="51" fillId="0" borderId="69" xfId="3" applyFont="1" applyFill="1" applyBorder="1" applyAlignment="1" applyProtection="1">
      <alignment horizontal="right" vertical="center" shrinkToFit="1"/>
    </xf>
    <xf numFmtId="0" fontId="45" fillId="3" borderId="75" xfId="2" applyFont="1" applyFill="1" applyBorder="1" applyAlignment="1">
      <alignment horizontal="justify" vertical="center" shrinkToFit="1"/>
    </xf>
    <xf numFmtId="0" fontId="53" fillId="6" borderId="54" xfId="2" applyFont="1" applyFill="1" applyBorder="1" applyAlignment="1">
      <alignment horizontal="left" vertical="center"/>
    </xf>
    <xf numFmtId="0" fontId="53" fillId="6" borderId="8" xfId="2" applyFont="1" applyFill="1" applyBorder="1" applyAlignment="1">
      <alignment horizontal="left" vertical="center"/>
    </xf>
    <xf numFmtId="0" fontId="19" fillId="4" borderId="0" xfId="0" applyFont="1" applyFill="1" applyAlignment="1">
      <alignment horizontal="left" vertical="center"/>
    </xf>
    <xf numFmtId="0" fontId="19" fillId="5" borderId="0" xfId="0" applyFont="1" applyFill="1" applyAlignment="1">
      <alignment horizontal="left" vertical="center"/>
    </xf>
    <xf numFmtId="0" fontId="18" fillId="5" borderId="0" xfId="0" applyFont="1" applyFill="1" applyAlignment="1">
      <alignment vertical="center"/>
    </xf>
    <xf numFmtId="0" fontId="19" fillId="16" borderId="0" xfId="0" applyFont="1" applyFill="1" applyAlignment="1">
      <alignment horizontal="left" vertical="center"/>
    </xf>
    <xf numFmtId="0" fontId="18" fillId="16" borderId="0" xfId="0" applyFont="1" applyFill="1" applyAlignment="1">
      <alignment vertical="center"/>
    </xf>
    <xf numFmtId="0" fontId="19" fillId="17" borderId="0" xfId="0" applyFont="1" applyFill="1" applyAlignment="1">
      <alignment horizontal="left" vertical="center"/>
    </xf>
    <xf numFmtId="0" fontId="18" fillId="17" borderId="0" xfId="0" applyFont="1" applyFill="1" applyAlignment="1">
      <alignment vertical="center"/>
    </xf>
    <xf numFmtId="178" fontId="51" fillId="0" borderId="56" xfId="3" applyFont="1" applyFill="1" applyBorder="1" applyAlignment="1" applyProtection="1">
      <alignment horizontal="right" vertical="center" shrinkToFit="1"/>
    </xf>
    <xf numFmtId="178" fontId="51" fillId="0" borderId="22" xfId="3" applyFont="1" applyFill="1" applyBorder="1" applyAlignment="1" applyProtection="1">
      <alignment horizontal="right" vertical="center" shrinkToFit="1"/>
    </xf>
    <xf numFmtId="178" fontId="51" fillId="0" borderId="77" xfId="3" applyFont="1" applyFill="1" applyBorder="1" applyAlignment="1" applyProtection="1">
      <alignment horizontal="right" vertical="center" shrinkToFit="1"/>
    </xf>
    <xf numFmtId="178" fontId="51" fillId="0" borderId="37" xfId="3" applyFont="1" applyFill="1" applyBorder="1" applyAlignment="1" applyProtection="1">
      <alignment horizontal="right" vertical="center" shrinkToFit="1"/>
    </xf>
    <xf numFmtId="178" fontId="51" fillId="0" borderId="1" xfId="3" applyFont="1" applyFill="1" applyBorder="1" applyAlignment="1" applyProtection="1">
      <alignment horizontal="right" vertical="center" shrinkToFit="1"/>
    </xf>
    <xf numFmtId="178" fontId="51" fillId="0" borderId="36" xfId="3" applyFont="1" applyFill="1" applyBorder="1" applyAlignment="1" applyProtection="1">
      <alignment horizontal="right" vertical="center" shrinkToFit="1"/>
    </xf>
    <xf numFmtId="178" fontId="49" fillId="3" borderId="78" xfId="3" applyFont="1" applyFill="1" applyBorder="1" applyAlignment="1" applyProtection="1">
      <alignment horizontal="right" vertical="center" shrinkToFit="1"/>
    </xf>
    <xf numFmtId="178" fontId="49" fillId="3" borderId="79" xfId="3" applyFont="1" applyFill="1" applyBorder="1" applyAlignment="1" applyProtection="1">
      <alignment horizontal="right" vertical="center" shrinkToFit="1"/>
    </xf>
    <xf numFmtId="178" fontId="51" fillId="3" borderId="58" xfId="3" applyFont="1" applyFill="1" applyBorder="1" applyAlignment="1" applyProtection="1">
      <alignment horizontal="right" vertical="center" shrinkToFit="1"/>
    </xf>
    <xf numFmtId="178" fontId="51" fillId="0" borderId="35" xfId="3" applyFont="1" applyFill="1" applyBorder="1" applyAlignment="1" applyProtection="1">
      <alignment horizontal="right" vertical="center" shrinkToFit="1"/>
    </xf>
    <xf numFmtId="0" fontId="53" fillId="13" borderId="5" xfId="2" applyFont="1" applyFill="1" applyBorder="1" applyAlignment="1">
      <alignment horizontal="left" vertical="center"/>
    </xf>
    <xf numFmtId="0" fontId="53" fillId="15" borderId="54" xfId="2" applyFont="1" applyFill="1" applyBorder="1" applyAlignment="1">
      <alignment horizontal="left" vertical="center"/>
    </xf>
    <xf numFmtId="0" fontId="26" fillId="0" borderId="0" xfId="0" applyFont="1" applyAlignment="1">
      <alignment horizontal="right" vertical="center"/>
    </xf>
    <xf numFmtId="0" fontId="36" fillId="2" borderId="6" xfId="0" applyFont="1" applyFill="1" applyBorder="1" applyAlignment="1">
      <alignment vertical="center"/>
    </xf>
    <xf numFmtId="0" fontId="35" fillId="2" borderId="11" xfId="0" applyFont="1" applyFill="1" applyBorder="1" applyAlignment="1">
      <alignment vertical="center"/>
    </xf>
    <xf numFmtId="0" fontId="35" fillId="2" borderId="5" xfId="0" applyFont="1" applyFill="1" applyBorder="1" applyAlignment="1">
      <alignment vertical="center"/>
    </xf>
    <xf numFmtId="0" fontId="0" fillId="8" borderId="11" xfId="0" applyFill="1" applyBorder="1" applyAlignment="1">
      <alignment horizontal="center" vertical="center"/>
    </xf>
    <xf numFmtId="0" fontId="26" fillId="8" borderId="6" xfId="0" applyFont="1" applyFill="1" applyBorder="1" applyAlignment="1">
      <alignment vertical="center"/>
    </xf>
    <xf numFmtId="0" fontId="27" fillId="9" borderId="0" xfId="0" applyFont="1" applyFill="1" applyAlignment="1">
      <alignment vertical="center"/>
    </xf>
    <xf numFmtId="0" fontId="46" fillId="3" borderId="48" xfId="2" applyFont="1" applyFill="1" applyBorder="1" applyAlignment="1">
      <alignment horizontal="justify" vertical="center" shrinkToFit="1"/>
    </xf>
    <xf numFmtId="0" fontId="59" fillId="2" borderId="6" xfId="2" applyFont="1" applyFill="1" applyBorder="1" applyAlignment="1">
      <alignment horizontal="left" vertical="center"/>
    </xf>
    <xf numFmtId="0" fontId="59" fillId="2" borderId="8" xfId="2" applyFont="1" applyFill="1" applyBorder="1" applyAlignment="1">
      <alignment horizontal="left" vertical="center"/>
    </xf>
    <xf numFmtId="0" fontId="59" fillId="6" borderId="54" xfId="2" applyFont="1" applyFill="1" applyBorder="1" applyAlignment="1">
      <alignment horizontal="left" vertical="center"/>
    </xf>
    <xf numFmtId="0" fontId="59" fillId="6" borderId="6" xfId="2" applyFont="1" applyFill="1" applyBorder="1" applyAlignment="1">
      <alignment horizontal="left" vertical="center"/>
    </xf>
    <xf numFmtId="0" fontId="59" fillId="13" borderId="6" xfId="2" applyFont="1" applyFill="1" applyBorder="1" applyAlignment="1">
      <alignment horizontal="left" vertical="center"/>
    </xf>
    <xf numFmtId="0" fontId="49" fillId="3" borderId="38" xfId="2" applyFont="1" applyFill="1" applyBorder="1" applyAlignment="1">
      <alignment horizontal="center" vertical="center"/>
    </xf>
    <xf numFmtId="0" fontId="63" fillId="10" borderId="1" xfId="0" applyFont="1" applyFill="1" applyBorder="1" applyAlignment="1">
      <alignment horizontal="center" vertical="center" wrapText="1"/>
    </xf>
    <xf numFmtId="0" fontId="34" fillId="0" borderId="0" xfId="0" applyFont="1" applyAlignment="1">
      <alignment horizontal="right" vertical="center"/>
    </xf>
    <xf numFmtId="0" fontId="33" fillId="0" borderId="0" xfId="0" applyFont="1" applyAlignment="1">
      <alignment vertical="center"/>
    </xf>
    <xf numFmtId="0" fontId="64" fillId="7" borderId="0" xfId="9" applyFill="1" applyAlignment="1">
      <alignment vertical="center"/>
    </xf>
    <xf numFmtId="0" fontId="0" fillId="6" borderId="0" xfId="0" applyFill="1" applyAlignment="1">
      <alignment vertical="center"/>
    </xf>
    <xf numFmtId="0" fontId="34" fillId="6" borderId="0" xfId="0" applyFont="1" applyFill="1" applyAlignment="1">
      <alignment vertical="center"/>
    </xf>
    <xf numFmtId="0" fontId="38" fillId="6" borderId="0" xfId="0" applyFont="1" applyFill="1" applyAlignment="1">
      <alignment horizontal="right" vertical="center"/>
    </xf>
    <xf numFmtId="31" fontId="0" fillId="8" borderId="11" xfId="0" applyNumberFormat="1" applyFill="1" applyBorder="1" applyAlignment="1">
      <alignment horizontal="left" vertical="center"/>
    </xf>
    <xf numFmtId="0" fontId="36" fillId="2" borderId="11" xfId="0" applyFont="1" applyFill="1" applyBorder="1" applyAlignment="1">
      <alignment horizontal="left" vertical="center"/>
    </xf>
    <xf numFmtId="0" fontId="0" fillId="2" borderId="5" xfId="0" applyFill="1" applyBorder="1" applyAlignment="1">
      <alignment vertical="center"/>
    </xf>
    <xf numFmtId="0" fontId="26" fillId="8" borderId="11" xfId="0" applyFont="1" applyFill="1" applyBorder="1" applyAlignment="1">
      <alignment vertical="center"/>
    </xf>
    <xf numFmtId="0" fontId="35" fillId="2" borderId="11" xfId="0" applyFont="1" applyFill="1" applyBorder="1" applyAlignment="1">
      <alignment horizontal="left" vertical="center"/>
    </xf>
    <xf numFmtId="0" fontId="0" fillId="8" borderId="5" xfId="0" applyFill="1" applyBorder="1" applyAlignment="1">
      <alignment horizontal="right" vertical="center"/>
    </xf>
    <xf numFmtId="38" fontId="41" fillId="2" borderId="0" xfId="1" applyFont="1" applyFill="1" applyBorder="1" applyAlignment="1" applyProtection="1">
      <alignment vertical="center"/>
    </xf>
    <xf numFmtId="38" fontId="41" fillId="2" borderId="53" xfId="1" applyFont="1" applyFill="1" applyBorder="1" applyAlignment="1" applyProtection="1">
      <alignment vertical="center"/>
    </xf>
    <xf numFmtId="176" fontId="9" fillId="3" borderId="8" xfId="0" applyNumberFormat="1" applyFont="1" applyFill="1" applyBorder="1" applyAlignment="1">
      <alignment vertical="center"/>
    </xf>
    <xf numFmtId="0" fontId="47" fillId="4" borderId="11" xfId="2" applyFont="1" applyFill="1" applyBorder="1" applyAlignment="1">
      <alignment horizontal="center" vertical="center" wrapText="1"/>
    </xf>
    <xf numFmtId="0" fontId="47" fillId="4" borderId="45" xfId="2" applyFont="1" applyFill="1" applyBorder="1" applyAlignment="1">
      <alignment horizontal="center" vertical="center" wrapText="1"/>
    </xf>
    <xf numFmtId="0" fontId="47" fillId="4" borderId="5" xfId="2" applyFont="1" applyFill="1" applyBorder="1" applyAlignment="1">
      <alignment horizontal="center" vertical="center" wrapText="1"/>
    </xf>
    <xf numFmtId="178" fontId="49" fillId="3" borderId="7" xfId="3" applyFont="1" applyFill="1" applyBorder="1" applyAlignment="1" applyProtection="1">
      <alignment horizontal="right" vertical="center" shrinkToFit="1"/>
    </xf>
    <xf numFmtId="178" fontId="49" fillId="3" borderId="2" xfId="3" applyFont="1" applyFill="1" applyBorder="1" applyAlignment="1" applyProtection="1">
      <alignment horizontal="right" vertical="center" shrinkToFit="1"/>
    </xf>
    <xf numFmtId="0" fontId="9" fillId="3" borderId="1" xfId="0" applyFont="1" applyFill="1" applyBorder="1" applyAlignment="1">
      <alignment horizontal="center" vertical="center"/>
    </xf>
    <xf numFmtId="178" fontId="49" fillId="3" borderId="1" xfId="2" applyNumberFormat="1" applyFont="1" applyFill="1" applyBorder="1" applyAlignment="1">
      <alignment vertical="center" shrinkToFit="1"/>
    </xf>
    <xf numFmtId="178" fontId="49" fillId="3" borderId="3" xfId="2" applyNumberFormat="1" applyFont="1" applyFill="1" applyBorder="1" applyAlignment="1">
      <alignment vertical="center" shrinkToFit="1"/>
    </xf>
    <xf numFmtId="178" fontId="51" fillId="3" borderId="46" xfId="2" applyNumberFormat="1" applyFont="1" applyFill="1" applyBorder="1" applyAlignment="1">
      <alignment vertical="center" shrinkToFit="1"/>
    </xf>
    <xf numFmtId="178" fontId="45" fillId="5" borderId="12" xfId="2" applyNumberFormat="1" applyFont="1" applyFill="1" applyBorder="1" applyAlignment="1">
      <alignment vertical="center" shrinkToFit="1"/>
    </xf>
    <xf numFmtId="0" fontId="26" fillId="9" borderId="0" xfId="0" applyFont="1" applyFill="1" applyAlignment="1">
      <alignment horizontal="right" vertical="center"/>
    </xf>
    <xf numFmtId="55" fontId="26" fillId="9" borderId="0" xfId="0" applyNumberFormat="1" applyFont="1" applyFill="1" applyAlignment="1">
      <alignment vertical="center"/>
    </xf>
    <xf numFmtId="0" fontId="0" fillId="9" borderId="0" xfId="0" applyFill="1" applyAlignment="1">
      <alignment horizontal="right" vertical="center"/>
    </xf>
    <xf numFmtId="55" fontId="0" fillId="9" borderId="0" xfId="0" applyNumberFormat="1" applyFill="1" applyAlignment="1">
      <alignment horizontal="right" vertical="center"/>
    </xf>
    <xf numFmtId="31" fontId="0" fillId="9" borderId="0" xfId="0" applyNumberFormat="1" applyFill="1" applyAlignment="1">
      <alignment horizontal="left" vertical="center"/>
    </xf>
    <xf numFmtId="0" fontId="0" fillId="9" borderId="0" xfId="0" applyFill="1" applyAlignment="1">
      <alignment horizontal="center" vertical="center"/>
    </xf>
    <xf numFmtId="0" fontId="38" fillId="8" borderId="5" xfId="0" applyFont="1" applyFill="1" applyBorder="1" applyAlignment="1">
      <alignment horizontal="right" vertical="center"/>
    </xf>
    <xf numFmtId="178" fontId="51" fillId="3" borderId="59" xfId="3" applyFont="1" applyFill="1" applyBorder="1" applyAlignment="1" applyProtection="1">
      <alignment horizontal="right" vertical="center" shrinkToFit="1"/>
    </xf>
    <xf numFmtId="0" fontId="67" fillId="7" borderId="0" xfId="0" applyFont="1" applyFill="1"/>
    <xf numFmtId="0" fontId="67" fillId="7" borderId="0" xfId="2" applyFont="1" applyFill="1">
      <alignment vertical="center"/>
    </xf>
    <xf numFmtId="38" fontId="9" fillId="3" borderId="1" xfId="1" applyFont="1" applyFill="1" applyBorder="1" applyAlignment="1" applyProtection="1">
      <alignment vertical="center"/>
    </xf>
    <xf numFmtId="0" fontId="64" fillId="7" borderId="0" xfId="9" applyFill="1" applyBorder="1" applyAlignment="1">
      <alignment vertical="center"/>
    </xf>
    <xf numFmtId="38" fontId="8" fillId="18" borderId="63" xfId="1" applyFont="1" applyFill="1" applyBorder="1" applyAlignment="1" applyProtection="1">
      <alignment vertical="center"/>
      <protection locked="0"/>
    </xf>
    <xf numFmtId="38" fontId="8" fillId="18" borderId="64" xfId="1" applyFont="1" applyFill="1" applyBorder="1" applyAlignment="1" applyProtection="1">
      <alignment vertical="center"/>
      <protection locked="0"/>
    </xf>
    <xf numFmtId="38" fontId="8" fillId="18" borderId="65" xfId="1" applyFont="1" applyFill="1" applyBorder="1" applyAlignment="1" applyProtection="1">
      <alignment vertical="center"/>
      <protection locked="0"/>
    </xf>
    <xf numFmtId="38" fontId="8" fillId="18" borderId="66" xfId="1" applyFont="1" applyFill="1" applyBorder="1" applyAlignment="1" applyProtection="1">
      <alignment vertical="center"/>
      <protection locked="0"/>
    </xf>
    <xf numFmtId="38" fontId="8" fillId="18" borderId="1" xfId="1" applyFont="1" applyFill="1" applyBorder="1" applyAlignment="1" applyProtection="1">
      <alignment vertical="center"/>
      <protection locked="0"/>
    </xf>
    <xf numFmtId="38" fontId="8" fillId="18" borderId="67" xfId="1" applyFont="1" applyFill="1" applyBorder="1" applyAlignment="1" applyProtection="1">
      <alignment vertical="center"/>
      <protection locked="0"/>
    </xf>
    <xf numFmtId="38" fontId="8" fillId="18" borderId="60" xfId="1" applyFont="1" applyFill="1" applyBorder="1" applyAlignment="1" applyProtection="1">
      <alignment vertical="center"/>
      <protection locked="0"/>
    </xf>
    <xf numFmtId="38" fontId="8" fillId="18" borderId="61" xfId="1" applyFont="1" applyFill="1" applyBorder="1" applyAlignment="1" applyProtection="1">
      <alignment vertical="center"/>
      <protection locked="0"/>
    </xf>
    <xf numFmtId="38" fontId="8" fillId="18" borderId="62" xfId="1" applyFont="1" applyFill="1" applyBorder="1" applyAlignment="1" applyProtection="1">
      <alignment vertical="center"/>
      <protection locked="0"/>
    </xf>
    <xf numFmtId="38" fontId="41" fillId="18" borderId="63" xfId="1" applyFont="1" applyFill="1" applyBorder="1" applyAlignment="1" applyProtection="1">
      <alignment vertical="center"/>
      <protection locked="0"/>
    </xf>
    <xf numFmtId="38" fontId="41" fillId="18" borderId="64" xfId="1" applyFont="1" applyFill="1" applyBorder="1" applyAlignment="1" applyProtection="1">
      <alignment vertical="center"/>
      <protection locked="0"/>
    </xf>
    <xf numFmtId="38" fontId="41" fillId="18" borderId="65" xfId="1" applyFont="1" applyFill="1" applyBorder="1" applyAlignment="1" applyProtection="1">
      <alignment vertical="center"/>
      <protection locked="0"/>
    </xf>
    <xf numFmtId="38" fontId="41" fillId="18" borderId="66" xfId="1" applyFont="1" applyFill="1" applyBorder="1" applyAlignment="1" applyProtection="1">
      <alignment vertical="center"/>
      <protection locked="0"/>
    </xf>
    <xf numFmtId="38" fontId="41" fillId="18" borderId="1" xfId="1" applyFont="1" applyFill="1" applyBorder="1" applyAlignment="1" applyProtection="1">
      <alignment vertical="center"/>
      <protection locked="0"/>
    </xf>
    <xf numFmtId="38" fontId="41" fillId="18" borderId="67" xfId="1" applyFont="1" applyFill="1" applyBorder="1" applyAlignment="1" applyProtection="1">
      <alignment vertical="center"/>
      <protection locked="0"/>
    </xf>
    <xf numFmtId="38" fontId="41" fillId="18" borderId="60" xfId="1" applyFont="1" applyFill="1" applyBorder="1" applyAlignment="1" applyProtection="1">
      <alignment vertical="center"/>
      <protection locked="0"/>
    </xf>
    <xf numFmtId="38" fontId="41" fillId="18" borderId="61" xfId="1" applyFont="1" applyFill="1" applyBorder="1" applyAlignment="1" applyProtection="1">
      <alignment vertical="center"/>
      <protection locked="0"/>
    </xf>
    <xf numFmtId="38" fontId="41" fillId="18" borderId="62" xfId="1" applyFont="1" applyFill="1" applyBorder="1" applyAlignment="1" applyProtection="1">
      <alignment vertical="center"/>
      <protection locked="0"/>
    </xf>
    <xf numFmtId="0" fontId="8" fillId="18" borderId="80" xfId="0" applyFont="1" applyFill="1" applyBorder="1" applyAlignment="1" applyProtection="1">
      <alignment horizontal="center" vertical="center"/>
      <protection locked="0"/>
    </xf>
    <xf numFmtId="0" fontId="8" fillId="18" borderId="25" xfId="0" applyFont="1" applyFill="1" applyBorder="1" applyAlignment="1" applyProtection="1">
      <alignment horizontal="center" vertical="center"/>
      <protection locked="0"/>
    </xf>
    <xf numFmtId="0" fontId="8" fillId="18" borderId="26" xfId="0" applyFont="1" applyFill="1" applyBorder="1" applyAlignment="1" applyProtection="1">
      <alignment horizontal="center" vertical="center"/>
      <protection locked="0"/>
    </xf>
    <xf numFmtId="0" fontId="8" fillId="18" borderId="24" xfId="0" applyFont="1" applyFill="1" applyBorder="1" applyAlignment="1" applyProtection="1">
      <alignment horizontal="center" vertical="center"/>
      <protection locked="0"/>
    </xf>
    <xf numFmtId="176" fontId="8" fillId="18" borderId="22" xfId="0" applyNumberFormat="1" applyFont="1" applyFill="1" applyBorder="1" applyAlignment="1" applyProtection="1">
      <alignment vertical="center"/>
      <protection locked="0"/>
    </xf>
    <xf numFmtId="176" fontId="8" fillId="18" borderId="39" xfId="0" applyNumberFormat="1" applyFont="1" applyFill="1" applyBorder="1" applyAlignment="1" applyProtection="1">
      <alignment vertical="center"/>
      <protection locked="0"/>
    </xf>
    <xf numFmtId="176" fontId="8" fillId="18" borderId="23" xfId="0" applyNumberFormat="1" applyFont="1" applyFill="1" applyBorder="1" applyAlignment="1" applyProtection="1">
      <alignment vertical="center"/>
      <protection locked="0"/>
    </xf>
    <xf numFmtId="178" fontId="51" fillId="18" borderId="22" xfId="3" applyFont="1" applyFill="1" applyBorder="1" applyAlignment="1" applyProtection="1">
      <alignment horizontal="right" vertical="center" shrinkToFit="1"/>
      <protection locked="0"/>
    </xf>
    <xf numFmtId="178" fontId="51" fillId="18" borderId="27" xfId="2" applyNumberFormat="1" applyFont="1" applyFill="1" applyBorder="1" applyAlignment="1" applyProtection="1">
      <alignment vertical="center" shrinkToFit="1"/>
      <protection locked="0"/>
    </xf>
    <xf numFmtId="178" fontId="51" fillId="18" borderId="27" xfId="3" applyFont="1" applyFill="1" applyBorder="1" applyAlignment="1" applyProtection="1">
      <alignment horizontal="right" vertical="center" shrinkToFit="1"/>
      <protection locked="0"/>
    </xf>
    <xf numFmtId="178" fontId="51" fillId="18" borderId="51" xfId="3" applyFont="1" applyFill="1" applyBorder="1" applyAlignment="1" applyProtection="1">
      <alignment horizontal="right" vertical="center" shrinkToFit="1"/>
      <protection locked="0"/>
    </xf>
    <xf numFmtId="178" fontId="45" fillId="18" borderId="42" xfId="2" applyNumberFormat="1" applyFont="1" applyFill="1" applyBorder="1" applyAlignment="1" applyProtection="1">
      <alignment vertical="center" shrinkToFit="1"/>
      <protection locked="0"/>
    </xf>
    <xf numFmtId="178" fontId="45" fillId="18" borderId="30" xfId="2" applyNumberFormat="1" applyFont="1" applyFill="1" applyBorder="1" applyAlignment="1" applyProtection="1">
      <alignment vertical="center" shrinkToFit="1"/>
      <protection locked="0"/>
    </xf>
    <xf numFmtId="178" fontId="45" fillId="18" borderId="35" xfId="2" applyNumberFormat="1" applyFont="1" applyFill="1" applyBorder="1" applyAlignment="1" applyProtection="1">
      <alignment vertical="center" shrinkToFit="1"/>
      <protection locked="0"/>
    </xf>
    <xf numFmtId="178" fontId="45" fillId="18" borderId="31" xfId="2" applyNumberFormat="1" applyFont="1" applyFill="1" applyBorder="1" applyAlignment="1" applyProtection="1">
      <alignment vertical="center" shrinkToFit="1"/>
      <protection locked="0"/>
    </xf>
    <xf numFmtId="178" fontId="45" fillId="18" borderId="32" xfId="2" applyNumberFormat="1" applyFont="1" applyFill="1" applyBorder="1" applyAlignment="1" applyProtection="1">
      <alignment vertical="center" shrinkToFit="1"/>
      <protection locked="0"/>
    </xf>
    <xf numFmtId="178" fontId="45" fillId="18" borderId="33" xfId="2" applyNumberFormat="1" applyFont="1" applyFill="1" applyBorder="1" applyAlignment="1" applyProtection="1">
      <alignment vertical="center" shrinkToFit="1"/>
      <protection locked="0"/>
    </xf>
    <xf numFmtId="178" fontId="51" fillId="18" borderId="40" xfId="3" applyFont="1" applyFill="1" applyBorder="1" applyAlignment="1" applyProtection="1">
      <alignment horizontal="right" vertical="center" shrinkToFit="1"/>
      <protection locked="0"/>
    </xf>
    <xf numFmtId="178" fontId="45" fillId="18" borderId="27" xfId="2" applyNumberFormat="1" applyFont="1" applyFill="1" applyBorder="1" applyAlignment="1" applyProtection="1">
      <alignment vertical="center" shrinkToFit="1"/>
      <protection locked="0"/>
    </xf>
    <xf numFmtId="178" fontId="45" fillId="18" borderId="23" xfId="2" applyNumberFormat="1" applyFont="1" applyFill="1" applyBorder="1" applyAlignment="1" applyProtection="1">
      <alignment vertical="center" shrinkToFit="1"/>
      <protection locked="0"/>
    </xf>
    <xf numFmtId="178" fontId="51" fillId="18" borderId="74" xfId="3" applyFont="1" applyFill="1" applyBorder="1" applyAlignment="1" applyProtection="1">
      <alignment horizontal="right" vertical="center" shrinkToFit="1"/>
      <protection locked="0"/>
    </xf>
    <xf numFmtId="178" fontId="51" fillId="18" borderId="30" xfId="2" applyNumberFormat="1" applyFont="1" applyFill="1" applyBorder="1" applyAlignment="1" applyProtection="1">
      <alignment vertical="center" shrinkToFit="1"/>
      <protection locked="0"/>
    </xf>
    <xf numFmtId="178" fontId="51" fillId="18" borderId="30" xfId="3" applyFont="1" applyFill="1" applyBorder="1" applyAlignment="1" applyProtection="1">
      <alignment horizontal="right" vertical="center" shrinkToFit="1"/>
      <protection locked="0"/>
    </xf>
    <xf numFmtId="178" fontId="45" fillId="18" borderId="42" xfId="3" applyFont="1" applyFill="1" applyBorder="1" applyAlignment="1" applyProtection="1">
      <alignment horizontal="right" vertical="center" shrinkToFit="1"/>
      <protection locked="0"/>
    </xf>
    <xf numFmtId="178" fontId="45" fillId="18" borderId="30" xfId="3" applyFont="1" applyFill="1" applyBorder="1" applyAlignment="1" applyProtection="1">
      <alignment horizontal="right" vertical="center" shrinkToFit="1"/>
      <protection locked="0"/>
    </xf>
    <xf numFmtId="178" fontId="51" fillId="18" borderId="31" xfId="3" applyFont="1" applyFill="1" applyBorder="1" applyAlignment="1" applyProtection="1">
      <alignment horizontal="right" vertical="center" shrinkToFit="1"/>
      <protection locked="0"/>
    </xf>
    <xf numFmtId="178" fontId="51" fillId="18" borderId="32" xfId="2" applyNumberFormat="1" applyFont="1" applyFill="1" applyBorder="1" applyAlignment="1" applyProtection="1">
      <alignment vertical="center" shrinkToFit="1"/>
      <protection locked="0"/>
    </xf>
    <xf numFmtId="178" fontId="51" fillId="18" borderId="32" xfId="3" applyFont="1" applyFill="1" applyBorder="1" applyAlignment="1" applyProtection="1">
      <alignment horizontal="right" vertical="center" shrinkToFit="1"/>
      <protection locked="0"/>
    </xf>
    <xf numFmtId="178" fontId="45" fillId="18" borderId="53" xfId="3" applyFont="1" applyFill="1" applyBorder="1" applyAlignment="1" applyProtection="1">
      <alignment horizontal="right" vertical="center" shrinkToFit="1"/>
      <protection locked="0"/>
    </xf>
    <xf numFmtId="178" fontId="45" fillId="18" borderId="3" xfId="2" applyNumberFormat="1" applyFont="1" applyFill="1" applyBorder="1" applyAlignment="1" applyProtection="1">
      <alignment vertical="center" shrinkToFit="1"/>
      <protection locked="0"/>
    </xf>
    <xf numFmtId="178" fontId="45" fillId="18" borderId="3" xfId="3" applyFont="1" applyFill="1" applyBorder="1" applyAlignment="1" applyProtection="1">
      <alignment horizontal="right" vertical="center" shrinkToFit="1"/>
      <protection locked="0"/>
    </xf>
    <xf numFmtId="178" fontId="45" fillId="18" borderId="56" xfId="2" applyNumberFormat="1" applyFont="1" applyFill="1" applyBorder="1" applyAlignment="1" applyProtection="1">
      <alignment vertical="center" shrinkToFit="1"/>
      <protection locked="0"/>
    </xf>
    <xf numFmtId="178" fontId="45" fillId="18" borderId="37" xfId="2" applyNumberFormat="1" applyFont="1" applyFill="1" applyBorder="1" applyAlignment="1" applyProtection="1">
      <alignment vertical="center" shrinkToFit="1"/>
      <protection locked="0"/>
    </xf>
    <xf numFmtId="178" fontId="45" fillId="18" borderId="1" xfId="2" applyNumberFormat="1" applyFont="1" applyFill="1" applyBorder="1" applyAlignment="1" applyProtection="1">
      <alignment vertical="center" shrinkToFit="1"/>
      <protection locked="0"/>
    </xf>
    <xf numFmtId="178" fontId="45" fillId="18" borderId="36" xfId="2" applyNumberFormat="1" applyFont="1" applyFill="1" applyBorder="1" applyAlignment="1" applyProtection="1">
      <alignment vertical="center" shrinkToFit="1"/>
      <protection locked="0"/>
    </xf>
    <xf numFmtId="178" fontId="51" fillId="18" borderId="81" xfId="3" applyFont="1" applyFill="1" applyBorder="1" applyAlignment="1" applyProtection="1">
      <alignment horizontal="right" vertical="center" shrinkToFit="1"/>
      <protection locked="0"/>
    </xf>
    <xf numFmtId="178" fontId="51" fillId="18" borderId="82" xfId="3" applyFont="1" applyFill="1" applyBorder="1" applyAlignment="1" applyProtection="1">
      <alignment horizontal="right" vertical="center" shrinkToFit="1"/>
      <protection locked="0"/>
    </xf>
    <xf numFmtId="178" fontId="51" fillId="18" borderId="83" xfId="3" applyFont="1" applyFill="1" applyBorder="1" applyAlignment="1" applyProtection="1">
      <alignment horizontal="right" vertical="center" shrinkToFit="1"/>
      <protection locked="0"/>
    </xf>
    <xf numFmtId="178" fontId="51" fillId="18" borderId="23" xfId="2" applyNumberFormat="1" applyFont="1" applyFill="1" applyBorder="1" applyAlignment="1" applyProtection="1">
      <alignment vertical="center" shrinkToFit="1"/>
      <protection locked="0"/>
    </xf>
    <xf numFmtId="178" fontId="51" fillId="18" borderId="29" xfId="3" applyFont="1" applyFill="1" applyBorder="1" applyAlignment="1" applyProtection="1">
      <alignment horizontal="right" vertical="center" shrinkToFit="1"/>
      <protection locked="0"/>
    </xf>
    <xf numFmtId="178" fontId="51" fillId="18" borderId="76" xfId="3" applyFont="1" applyFill="1" applyBorder="1" applyAlignment="1" applyProtection="1">
      <alignment horizontal="right" vertical="center" shrinkToFit="1"/>
      <protection locked="0"/>
    </xf>
    <xf numFmtId="178" fontId="45" fillId="18" borderId="35" xfId="3" applyFont="1" applyFill="1" applyBorder="1" applyAlignment="1" applyProtection="1">
      <alignment horizontal="right" vertical="center" shrinkToFit="1"/>
      <protection locked="0"/>
    </xf>
    <xf numFmtId="178" fontId="45" fillId="18" borderId="32" xfId="3" applyFont="1" applyFill="1" applyBorder="1" applyAlignment="1" applyProtection="1">
      <alignment horizontal="right" vertical="center" shrinkToFit="1"/>
      <protection locked="0"/>
    </xf>
    <xf numFmtId="178" fontId="45" fillId="18" borderId="33" xfId="3" applyFont="1" applyFill="1" applyBorder="1" applyAlignment="1" applyProtection="1">
      <alignment horizontal="right" vertical="center" shrinkToFit="1"/>
      <protection locked="0"/>
    </xf>
    <xf numFmtId="178" fontId="51" fillId="18" borderId="35" xfId="3" applyFont="1" applyFill="1" applyBorder="1" applyAlignment="1" applyProtection="1">
      <alignment horizontal="right" vertical="center" shrinkToFit="1"/>
      <protection locked="0"/>
    </xf>
    <xf numFmtId="178" fontId="51" fillId="18" borderId="33" xfId="3" applyFont="1" applyFill="1" applyBorder="1" applyAlignment="1" applyProtection="1">
      <alignment horizontal="right" vertical="center" shrinkToFit="1"/>
      <protection locked="0"/>
    </xf>
    <xf numFmtId="178" fontId="51" fillId="18" borderId="23" xfId="3" applyFont="1" applyFill="1" applyBorder="1" applyAlignment="1" applyProtection="1">
      <alignment horizontal="right" vertical="center" shrinkToFit="1"/>
      <protection locked="0"/>
    </xf>
    <xf numFmtId="181" fontId="45" fillId="18" borderId="29" xfId="2" applyNumberFormat="1" applyFont="1" applyFill="1" applyBorder="1" applyAlignment="1" applyProtection="1">
      <alignment horizontal="right" vertical="center" shrinkToFit="1"/>
      <protection locked="0"/>
    </xf>
    <xf numFmtId="181" fontId="45" fillId="18" borderId="30" xfId="2" applyNumberFormat="1" applyFont="1" applyFill="1" applyBorder="1" applyAlignment="1" applyProtection="1">
      <alignment horizontal="right" vertical="center" shrinkToFit="1"/>
      <protection locked="0"/>
    </xf>
    <xf numFmtId="178" fontId="45" fillId="18" borderId="37" xfId="3" applyFont="1" applyFill="1" applyBorder="1" applyAlignment="1" applyProtection="1">
      <alignment horizontal="right" vertical="center" shrinkToFit="1"/>
      <protection locked="0"/>
    </xf>
    <xf numFmtId="178" fontId="45" fillId="18" borderId="1" xfId="3" applyFont="1" applyFill="1" applyBorder="1" applyAlignment="1" applyProtection="1">
      <alignment horizontal="right" vertical="center" shrinkToFit="1"/>
      <protection locked="0"/>
    </xf>
    <xf numFmtId="178" fontId="45" fillId="18" borderId="6" xfId="3" applyFont="1" applyFill="1" applyBorder="1" applyAlignment="1" applyProtection="1">
      <alignment horizontal="right" vertical="center" shrinkToFit="1"/>
      <protection locked="0"/>
    </xf>
    <xf numFmtId="178" fontId="45" fillId="18" borderId="43" xfId="3" applyFont="1" applyFill="1" applyBorder="1" applyAlignment="1" applyProtection="1">
      <alignment horizontal="right" vertical="center" shrinkToFit="1"/>
      <protection locked="0"/>
    </xf>
    <xf numFmtId="178" fontId="45" fillId="18" borderId="2" xfId="3" applyFont="1" applyFill="1" applyBorder="1" applyAlignment="1" applyProtection="1">
      <alignment horizontal="right" vertical="center" shrinkToFit="1"/>
      <protection locked="0"/>
    </xf>
    <xf numFmtId="178" fontId="45" fillId="18" borderId="8" xfId="3" applyFont="1" applyFill="1" applyBorder="1" applyAlignment="1" applyProtection="1">
      <alignment horizontal="right" vertical="center" shrinkToFit="1"/>
      <protection locked="0"/>
    </xf>
    <xf numFmtId="180" fontId="45" fillId="18" borderId="43" xfId="2" applyNumberFormat="1" applyFont="1" applyFill="1" applyBorder="1" applyAlignment="1" applyProtection="1">
      <alignment horizontal="right" vertical="center" shrinkToFit="1"/>
      <protection locked="0"/>
    </xf>
    <xf numFmtId="180" fontId="45" fillId="18" borderId="2" xfId="2" applyNumberFormat="1" applyFont="1" applyFill="1" applyBorder="1" applyAlignment="1" applyProtection="1">
      <alignment horizontal="right" vertical="center" shrinkToFit="1"/>
      <protection locked="0"/>
    </xf>
    <xf numFmtId="180" fontId="45" fillId="18" borderId="8" xfId="2" applyNumberFormat="1" applyFont="1" applyFill="1" applyBorder="1" applyAlignment="1" applyProtection="1">
      <alignment horizontal="right" vertical="center" shrinkToFit="1"/>
      <protection locked="0"/>
    </xf>
    <xf numFmtId="180" fontId="45" fillId="18" borderId="1" xfId="2" applyNumberFormat="1" applyFont="1" applyFill="1" applyBorder="1" applyAlignment="1" applyProtection="1">
      <alignment horizontal="right" vertical="center" shrinkToFit="1"/>
      <protection locked="0"/>
    </xf>
    <xf numFmtId="181" fontId="45" fillId="18" borderId="37" xfId="2" applyNumberFormat="1" applyFont="1" applyFill="1" applyBorder="1" applyAlignment="1" applyProtection="1">
      <alignment horizontal="right" vertical="center" shrinkToFit="1"/>
      <protection locked="0"/>
    </xf>
    <xf numFmtId="181" fontId="45" fillId="18" borderId="1" xfId="2" applyNumberFormat="1" applyFont="1" applyFill="1" applyBorder="1" applyAlignment="1" applyProtection="1">
      <alignment horizontal="right" vertical="center" shrinkToFit="1"/>
      <protection locked="0"/>
    </xf>
    <xf numFmtId="181" fontId="45" fillId="18" borderId="36" xfId="2" applyNumberFormat="1" applyFont="1" applyFill="1" applyBorder="1" applyAlignment="1" applyProtection="1">
      <alignment horizontal="right" vertical="center" shrinkToFit="1"/>
      <protection locked="0"/>
    </xf>
    <xf numFmtId="178" fontId="45" fillId="18" borderId="55" xfId="3" applyFont="1" applyFill="1" applyBorder="1" applyAlignment="1" applyProtection="1">
      <alignment horizontal="right" vertical="center" shrinkToFit="1"/>
      <protection locked="0"/>
    </xf>
    <xf numFmtId="181" fontId="45" fillId="18" borderId="35" xfId="2" applyNumberFormat="1" applyFont="1" applyFill="1" applyBorder="1" applyAlignment="1" applyProtection="1">
      <alignment horizontal="right" vertical="center" shrinkToFit="1"/>
      <protection locked="0"/>
    </xf>
    <xf numFmtId="178" fontId="45" fillId="18" borderId="36" xfId="3" applyFont="1" applyFill="1" applyBorder="1" applyAlignment="1" applyProtection="1">
      <alignment horizontal="right" vertical="center" shrinkToFit="1"/>
      <protection locked="0"/>
    </xf>
    <xf numFmtId="178" fontId="45" fillId="18" borderId="41" xfId="3" applyFont="1" applyFill="1" applyBorder="1" applyAlignment="1" applyProtection="1">
      <alignment horizontal="right" vertical="center" shrinkToFit="1"/>
      <protection locked="0"/>
    </xf>
    <xf numFmtId="180" fontId="45" fillId="18" borderId="52" xfId="2" applyNumberFormat="1" applyFont="1" applyFill="1" applyBorder="1" applyAlignment="1" applyProtection="1">
      <alignment horizontal="right" vertical="center" shrinkToFit="1"/>
      <protection locked="0"/>
    </xf>
    <xf numFmtId="180" fontId="45" fillId="18" borderId="32" xfId="2" applyNumberFormat="1" applyFont="1" applyFill="1" applyBorder="1" applyAlignment="1" applyProtection="1">
      <alignment horizontal="right" vertical="center" shrinkToFit="1"/>
      <protection locked="0"/>
    </xf>
    <xf numFmtId="180" fontId="45" fillId="18" borderId="33" xfId="2" applyNumberFormat="1" applyFont="1" applyFill="1" applyBorder="1" applyAlignment="1" applyProtection="1">
      <alignment horizontal="right" vertical="center" shrinkToFit="1"/>
      <protection locked="0"/>
    </xf>
    <xf numFmtId="178" fontId="45" fillId="18" borderId="52" xfId="3" applyFont="1" applyFill="1" applyBorder="1" applyAlignment="1" applyProtection="1">
      <alignment horizontal="right" vertical="center" shrinkToFit="1"/>
      <protection locked="0"/>
    </xf>
    <xf numFmtId="178" fontId="51" fillId="18" borderId="77" xfId="3" applyFont="1" applyFill="1" applyBorder="1" applyAlignment="1" applyProtection="1">
      <alignment horizontal="right" vertical="center" shrinkToFit="1"/>
      <protection locked="0"/>
    </xf>
    <xf numFmtId="178" fontId="51" fillId="18" borderId="37" xfId="3" applyFont="1" applyFill="1" applyBorder="1" applyAlignment="1" applyProtection="1">
      <alignment horizontal="right" vertical="center" shrinkToFit="1"/>
      <protection locked="0"/>
    </xf>
    <xf numFmtId="178" fontId="51" fillId="18" borderId="1" xfId="3" applyFont="1" applyFill="1" applyBorder="1" applyAlignment="1" applyProtection="1">
      <alignment horizontal="right" vertical="center" shrinkToFit="1"/>
      <protection locked="0"/>
    </xf>
    <xf numFmtId="178" fontId="51" fillId="18" borderId="36" xfId="3" applyFont="1" applyFill="1" applyBorder="1" applyAlignment="1" applyProtection="1">
      <alignment horizontal="right" vertical="center" shrinkToFit="1"/>
      <protection locked="0"/>
    </xf>
    <xf numFmtId="178" fontId="51" fillId="18" borderId="4" xfId="3" applyFont="1" applyFill="1" applyBorder="1" applyAlignment="1" applyProtection="1">
      <alignment horizontal="right" vertical="center" shrinkToFit="1"/>
      <protection locked="0"/>
    </xf>
    <xf numFmtId="178" fontId="51" fillId="18" borderId="69" xfId="3" applyFont="1" applyFill="1" applyBorder="1" applyAlignment="1" applyProtection="1">
      <alignment horizontal="right" vertical="center" shrinkToFit="1"/>
      <protection locked="0"/>
    </xf>
    <xf numFmtId="178" fontId="51" fillId="18" borderId="55" xfId="3" applyFont="1" applyFill="1" applyBorder="1" applyAlignment="1" applyProtection="1">
      <alignment horizontal="right" vertical="center" shrinkToFit="1"/>
      <protection locked="0"/>
    </xf>
    <xf numFmtId="178" fontId="51" fillId="18" borderId="3" xfId="3" applyFont="1" applyFill="1" applyBorder="1" applyAlignment="1" applyProtection="1">
      <alignment horizontal="right" vertical="center" shrinkToFit="1"/>
      <protection locked="0"/>
    </xf>
    <xf numFmtId="178" fontId="51" fillId="18" borderId="56" xfId="3" applyFont="1" applyFill="1" applyBorder="1" applyAlignment="1" applyProtection="1">
      <alignment horizontal="right" vertical="center" shrinkToFit="1"/>
      <protection locked="0"/>
    </xf>
    <xf numFmtId="38" fontId="8" fillId="0" borderId="63" xfId="1" applyFont="1" applyFill="1" applyBorder="1" applyAlignment="1" applyProtection="1">
      <alignment vertical="center"/>
    </xf>
    <xf numFmtId="38" fontId="8" fillId="0" borderId="64" xfId="1" applyFont="1" applyFill="1" applyBorder="1" applyAlignment="1" applyProtection="1">
      <alignment vertical="center"/>
    </xf>
    <xf numFmtId="38" fontId="8" fillId="0" borderId="65" xfId="1" applyFont="1" applyFill="1" applyBorder="1" applyAlignment="1" applyProtection="1">
      <alignment vertical="center"/>
    </xf>
    <xf numFmtId="38" fontId="8" fillId="0" borderId="66" xfId="1" applyFont="1" applyFill="1" applyBorder="1" applyAlignment="1" applyProtection="1">
      <alignment vertical="center"/>
    </xf>
    <xf numFmtId="38" fontId="8" fillId="0" borderId="1" xfId="1" applyFont="1" applyFill="1" applyBorder="1" applyAlignment="1" applyProtection="1">
      <alignment vertical="center"/>
    </xf>
    <xf numFmtId="38" fontId="8" fillId="0" borderId="67" xfId="1" applyFont="1" applyFill="1" applyBorder="1" applyAlignment="1" applyProtection="1">
      <alignment vertical="center"/>
    </xf>
    <xf numFmtId="38" fontId="8" fillId="0" borderId="60" xfId="1" applyFont="1" applyFill="1" applyBorder="1" applyAlignment="1" applyProtection="1">
      <alignment vertical="center"/>
    </xf>
    <xf numFmtId="38" fontId="8" fillId="0" borderId="61" xfId="1" applyFont="1" applyFill="1" applyBorder="1" applyAlignment="1" applyProtection="1">
      <alignment vertical="center"/>
    </xf>
    <xf numFmtId="38" fontId="8" fillId="0" borderId="62" xfId="1" applyFont="1" applyFill="1" applyBorder="1" applyAlignment="1" applyProtection="1">
      <alignment vertical="center"/>
    </xf>
    <xf numFmtId="38" fontId="41" fillId="0" borderId="63" xfId="1" applyFont="1" applyFill="1" applyBorder="1" applyAlignment="1" applyProtection="1">
      <alignment vertical="center"/>
    </xf>
    <xf numFmtId="38" fontId="41" fillId="0" borderId="64" xfId="1" applyFont="1" applyFill="1" applyBorder="1" applyAlignment="1" applyProtection="1">
      <alignment vertical="center"/>
    </xf>
    <xf numFmtId="38" fontId="41" fillId="0" borderId="65" xfId="1" applyFont="1" applyFill="1" applyBorder="1" applyAlignment="1" applyProtection="1">
      <alignment vertical="center"/>
    </xf>
    <xf numFmtId="38" fontId="41" fillId="0" borderId="66" xfId="1" applyFont="1" applyFill="1" applyBorder="1" applyAlignment="1" applyProtection="1">
      <alignment vertical="center"/>
    </xf>
    <xf numFmtId="38" fontId="41" fillId="0" borderId="1" xfId="1" applyFont="1" applyFill="1" applyBorder="1" applyAlignment="1" applyProtection="1">
      <alignment vertical="center"/>
    </xf>
    <xf numFmtId="38" fontId="41" fillId="0" borderId="67" xfId="1" applyFont="1" applyFill="1" applyBorder="1" applyAlignment="1" applyProtection="1">
      <alignment vertical="center"/>
    </xf>
    <xf numFmtId="38" fontId="41" fillId="0" borderId="60" xfId="1" applyFont="1" applyFill="1" applyBorder="1" applyAlignment="1" applyProtection="1">
      <alignment vertical="center"/>
    </xf>
    <xf numFmtId="38" fontId="41" fillId="0" borderId="61" xfId="1" applyFont="1" applyFill="1" applyBorder="1" applyAlignment="1" applyProtection="1">
      <alignment vertical="center"/>
    </xf>
    <xf numFmtId="38" fontId="41" fillId="0" borderId="62" xfId="1" applyFont="1" applyFill="1" applyBorder="1" applyAlignment="1" applyProtection="1">
      <alignment vertical="center"/>
    </xf>
    <xf numFmtId="0" fontId="8" fillId="0" borderId="26" xfId="0" applyFont="1" applyBorder="1" applyAlignment="1">
      <alignment horizontal="center" vertical="center"/>
    </xf>
    <xf numFmtId="178" fontId="51" fillId="0" borderId="40" xfId="3" applyFont="1" applyFill="1" applyBorder="1" applyAlignment="1" applyProtection="1">
      <alignment horizontal="right" vertical="center" shrinkToFit="1"/>
    </xf>
    <xf numFmtId="178" fontId="45" fillId="0" borderId="42" xfId="3" applyFont="1" applyFill="1" applyBorder="1" applyAlignment="1" applyProtection="1">
      <alignment horizontal="right" vertical="center" shrinkToFit="1"/>
    </xf>
    <xf numFmtId="178" fontId="45" fillId="0" borderId="53" xfId="3" applyFont="1" applyFill="1" applyBorder="1" applyAlignment="1" applyProtection="1">
      <alignment horizontal="right" vertical="center" shrinkToFit="1"/>
    </xf>
    <xf numFmtId="178" fontId="45" fillId="0" borderId="3" xfId="3" applyFont="1" applyFill="1" applyBorder="1" applyAlignment="1" applyProtection="1">
      <alignment horizontal="right" vertical="center" shrinkToFit="1"/>
    </xf>
    <xf numFmtId="178" fontId="51" fillId="8" borderId="81" xfId="3" applyFont="1" applyFill="1" applyBorder="1" applyAlignment="1" applyProtection="1">
      <alignment horizontal="right" vertical="center" shrinkToFit="1"/>
    </xf>
    <xf numFmtId="178" fontId="51" fillId="8" borderId="82" xfId="3" applyFont="1" applyFill="1" applyBorder="1" applyAlignment="1" applyProtection="1">
      <alignment horizontal="right" vertical="center" shrinkToFit="1"/>
    </xf>
    <xf numFmtId="178" fontId="51" fillId="8" borderId="83" xfId="3" applyFont="1" applyFill="1" applyBorder="1" applyAlignment="1" applyProtection="1">
      <alignment horizontal="right" vertical="center" shrinkToFit="1"/>
    </xf>
    <xf numFmtId="178" fontId="51" fillId="0" borderId="78" xfId="3" applyFont="1" applyFill="1" applyBorder="1" applyAlignment="1" applyProtection="1">
      <alignment horizontal="right" vertical="center" shrinkToFit="1"/>
    </xf>
    <xf numFmtId="178" fontId="51" fillId="0" borderId="76" xfId="3" applyFont="1" applyFill="1" applyBorder="1" applyAlignment="1" applyProtection="1">
      <alignment horizontal="right" vertical="center" shrinkToFit="1"/>
    </xf>
    <xf numFmtId="178" fontId="45" fillId="0" borderId="37" xfId="3" applyFont="1" applyFill="1" applyBorder="1" applyAlignment="1" applyProtection="1">
      <alignment horizontal="right" vertical="center" shrinkToFit="1"/>
    </xf>
    <xf numFmtId="178" fontId="45" fillId="0" borderId="1" xfId="3" applyFont="1" applyFill="1" applyBorder="1" applyAlignment="1" applyProtection="1">
      <alignment horizontal="right" vertical="center" shrinkToFit="1"/>
    </xf>
    <xf numFmtId="178" fontId="45" fillId="0" borderId="6" xfId="3" applyFont="1" applyFill="1" applyBorder="1" applyAlignment="1" applyProtection="1">
      <alignment horizontal="right" vertical="center" shrinkToFit="1"/>
    </xf>
    <xf numFmtId="178" fontId="45" fillId="0" borderId="36" xfId="3" applyFont="1" applyFill="1" applyBorder="1" applyAlignment="1" applyProtection="1">
      <alignment horizontal="right" vertical="center" shrinkToFit="1"/>
    </xf>
    <xf numFmtId="178" fontId="45" fillId="0" borderId="43" xfId="3" applyFont="1" applyFill="1" applyBorder="1" applyAlignment="1" applyProtection="1">
      <alignment horizontal="right" vertical="center" shrinkToFit="1"/>
    </xf>
    <xf numFmtId="178" fontId="45" fillId="0" borderId="2" xfId="3" applyFont="1" applyFill="1" applyBorder="1" applyAlignment="1" applyProtection="1">
      <alignment horizontal="right" vertical="center" shrinkToFit="1"/>
    </xf>
    <xf numFmtId="178" fontId="45" fillId="0" borderId="8" xfId="3" applyFont="1" applyFill="1" applyBorder="1" applyAlignment="1" applyProtection="1">
      <alignment horizontal="right" vertical="center" shrinkToFit="1"/>
    </xf>
    <xf numFmtId="178" fontId="45" fillId="0" borderId="41" xfId="3" applyFont="1" applyFill="1" applyBorder="1" applyAlignment="1" applyProtection="1">
      <alignment horizontal="right" vertical="center" shrinkToFit="1"/>
    </xf>
    <xf numFmtId="178" fontId="45" fillId="0" borderId="55" xfId="3" applyFont="1" applyFill="1" applyBorder="1" applyAlignment="1" applyProtection="1">
      <alignment horizontal="right" vertical="center" shrinkToFit="1"/>
    </xf>
    <xf numFmtId="178" fontId="45" fillId="0" borderId="52" xfId="3" applyFont="1" applyFill="1" applyBorder="1" applyAlignment="1" applyProtection="1">
      <alignment horizontal="right" vertical="center" shrinkToFit="1"/>
    </xf>
    <xf numFmtId="0" fontId="68" fillId="0" borderId="0" xfId="0" applyFont="1" applyAlignment="1">
      <alignment horizontal="right" vertical="center"/>
    </xf>
    <xf numFmtId="0" fontId="69" fillId="0" borderId="0" xfId="0" applyFont="1" applyAlignment="1">
      <alignment vertical="center"/>
    </xf>
    <xf numFmtId="0" fontId="68" fillId="0" borderId="0" xfId="0" applyFont="1" applyAlignment="1">
      <alignment vertical="center"/>
    </xf>
    <xf numFmtId="0" fontId="8" fillId="0" borderId="80" xfId="0" applyFont="1" applyBorder="1" applyAlignment="1">
      <alignment horizontal="center" vertical="center"/>
    </xf>
    <xf numFmtId="0" fontId="8" fillId="0" borderId="25" xfId="0" applyFont="1" applyBorder="1" applyAlignment="1">
      <alignment horizontal="center" vertical="center"/>
    </xf>
    <xf numFmtId="38" fontId="41" fillId="3" borderId="84" xfId="1" applyFont="1" applyFill="1" applyBorder="1" applyAlignment="1" applyProtection="1">
      <alignment horizontal="center" vertical="center"/>
    </xf>
    <xf numFmtId="38" fontId="41" fillId="3" borderId="85" xfId="1" applyFont="1" applyFill="1" applyBorder="1" applyAlignment="1" applyProtection="1">
      <alignment horizontal="center" vertical="center"/>
    </xf>
    <xf numFmtId="176" fontId="8" fillId="0" borderId="22" xfId="0" applyNumberFormat="1" applyFont="1" applyBorder="1" applyAlignment="1">
      <alignment vertical="center"/>
    </xf>
    <xf numFmtId="176" fontId="8" fillId="0" borderId="39" xfId="0" applyNumberFormat="1" applyFont="1" applyBorder="1" applyAlignment="1">
      <alignment vertical="center"/>
    </xf>
    <xf numFmtId="176" fontId="8" fillId="0" borderId="23" xfId="0" applyNumberFormat="1" applyFont="1" applyBorder="1" applyAlignment="1">
      <alignment vertical="center"/>
    </xf>
    <xf numFmtId="0" fontId="8" fillId="0" borderId="24" xfId="0" applyFont="1" applyBorder="1" applyAlignment="1">
      <alignment horizontal="center" vertical="center"/>
    </xf>
    <xf numFmtId="178" fontId="51" fillId="0" borderId="27" xfId="2" applyNumberFormat="1" applyFont="1" applyBorder="1" applyAlignment="1">
      <alignment vertical="center" shrinkToFit="1"/>
    </xf>
    <xf numFmtId="178" fontId="45" fillId="0" borderId="42" xfId="2" applyNumberFormat="1" applyFont="1" applyBorder="1" applyAlignment="1">
      <alignment vertical="center" shrinkToFit="1"/>
    </xf>
    <xf numFmtId="178" fontId="45" fillId="0" borderId="30" xfId="2" applyNumberFormat="1" applyFont="1" applyBorder="1" applyAlignment="1">
      <alignment vertical="center" shrinkToFit="1"/>
    </xf>
    <xf numFmtId="178" fontId="45" fillId="0" borderId="35" xfId="2" applyNumberFormat="1" applyFont="1" applyBorder="1" applyAlignment="1">
      <alignment vertical="center" shrinkToFit="1"/>
    </xf>
    <xf numFmtId="178" fontId="45" fillId="0" borderId="31" xfId="2" applyNumberFormat="1" applyFont="1" applyBorder="1" applyAlignment="1">
      <alignment vertical="center" shrinkToFit="1"/>
    </xf>
    <xf numFmtId="178" fontId="45" fillId="0" borderId="32" xfId="2" applyNumberFormat="1" applyFont="1" applyBorder="1" applyAlignment="1">
      <alignment vertical="center" shrinkToFit="1"/>
    </xf>
    <xf numFmtId="178" fontId="45" fillId="0" borderId="33" xfId="2" applyNumberFormat="1" applyFont="1" applyBorder="1" applyAlignment="1">
      <alignment vertical="center" shrinkToFit="1"/>
    </xf>
    <xf numFmtId="178" fontId="45" fillId="0" borderId="27" xfId="2" applyNumberFormat="1" applyFont="1" applyBorder="1" applyAlignment="1">
      <alignment vertical="center" shrinkToFit="1"/>
    </xf>
    <xf numFmtId="178" fontId="45" fillId="0" borderId="23" xfId="2" applyNumberFormat="1" applyFont="1" applyBorder="1" applyAlignment="1">
      <alignment vertical="center" shrinkToFit="1"/>
    </xf>
    <xf numFmtId="178" fontId="51" fillId="0" borderId="30" xfId="2" applyNumberFormat="1" applyFont="1" applyBorder="1" applyAlignment="1">
      <alignment vertical="center" shrinkToFit="1"/>
    </xf>
    <xf numFmtId="178" fontId="51" fillId="0" borderId="32" xfId="2" applyNumberFormat="1" applyFont="1" applyBorder="1" applyAlignment="1">
      <alignment vertical="center" shrinkToFit="1"/>
    </xf>
    <xf numFmtId="178" fontId="45" fillId="0" borderId="3" xfId="2" applyNumberFormat="1" applyFont="1" applyBorder="1" applyAlignment="1">
      <alignment vertical="center" shrinkToFit="1"/>
    </xf>
    <xf numFmtId="178" fontId="45" fillId="0" borderId="56" xfId="2" applyNumberFormat="1" applyFont="1" applyBorder="1" applyAlignment="1">
      <alignment vertical="center" shrinkToFit="1"/>
    </xf>
    <xf numFmtId="178" fontId="45" fillId="0" borderId="37" xfId="2" applyNumberFormat="1" applyFont="1" applyBorder="1" applyAlignment="1">
      <alignment vertical="center" shrinkToFit="1"/>
    </xf>
    <xf numFmtId="178" fontId="45" fillId="0" borderId="1" xfId="2" applyNumberFormat="1" applyFont="1" applyBorder="1" applyAlignment="1">
      <alignment vertical="center" shrinkToFit="1"/>
    </xf>
    <xf numFmtId="178" fontId="45" fillId="0" borderId="36" xfId="2" applyNumberFormat="1" applyFont="1" applyBorder="1" applyAlignment="1">
      <alignment vertical="center" shrinkToFit="1"/>
    </xf>
    <xf numFmtId="177" fontId="9" fillId="3" borderId="2" xfId="1" applyNumberFormat="1" applyFont="1" applyFill="1" applyBorder="1" applyAlignment="1" applyProtection="1">
      <alignment horizontal="center" vertical="center"/>
    </xf>
    <xf numFmtId="178" fontId="51" fillId="0" borderId="23" xfId="2" applyNumberFormat="1" applyFont="1" applyBorder="1" applyAlignment="1">
      <alignment vertical="center" shrinkToFit="1"/>
    </xf>
    <xf numFmtId="178" fontId="51" fillId="3" borderId="3" xfId="3" applyFont="1" applyFill="1" applyBorder="1" applyAlignment="1" applyProtection="1">
      <alignment horizontal="center" vertical="center" shrinkToFit="1"/>
    </xf>
    <xf numFmtId="178" fontId="51" fillId="3" borderId="3" xfId="2" applyNumberFormat="1" applyFont="1" applyFill="1" applyBorder="1" applyAlignment="1">
      <alignment horizontal="center" vertical="center" shrinkToFit="1"/>
    </xf>
    <xf numFmtId="178" fontId="51" fillId="3" borderId="72" xfId="3" applyFont="1" applyFill="1" applyBorder="1" applyAlignment="1" applyProtection="1">
      <alignment horizontal="right" vertical="center" shrinkToFit="1"/>
    </xf>
    <xf numFmtId="181" fontId="45" fillId="0" borderId="29" xfId="2" applyNumberFormat="1" applyFont="1" applyBorder="1" applyAlignment="1">
      <alignment horizontal="right" vertical="center" shrinkToFit="1"/>
    </xf>
    <xf numFmtId="181" fontId="45" fillId="0" borderId="30" xfId="2" applyNumberFormat="1" applyFont="1" applyBorder="1" applyAlignment="1">
      <alignment horizontal="right" vertical="center" shrinkToFit="1"/>
    </xf>
    <xf numFmtId="181" fontId="45" fillId="0" borderId="35" xfId="2" applyNumberFormat="1" applyFont="1" applyBorder="1" applyAlignment="1">
      <alignment horizontal="right" vertical="center" shrinkToFit="1"/>
    </xf>
    <xf numFmtId="180" fontId="45" fillId="0" borderId="43" xfId="2" applyNumberFormat="1" applyFont="1" applyBorder="1" applyAlignment="1">
      <alignment horizontal="right" vertical="center" shrinkToFit="1"/>
    </xf>
    <xf numFmtId="180" fontId="45" fillId="0" borderId="2" xfId="2" applyNumberFormat="1" applyFont="1" applyBorder="1" applyAlignment="1">
      <alignment horizontal="right" vertical="center" shrinkToFit="1"/>
    </xf>
    <xf numFmtId="180" fontId="45" fillId="0" borderId="8" xfId="2" applyNumberFormat="1" applyFont="1" applyBorder="1" applyAlignment="1">
      <alignment horizontal="right" vertical="center" shrinkToFit="1"/>
    </xf>
    <xf numFmtId="180" fontId="45" fillId="0" borderId="1" xfId="2" applyNumberFormat="1" applyFont="1" applyBorder="1" applyAlignment="1">
      <alignment horizontal="right" vertical="center" shrinkToFit="1"/>
    </xf>
    <xf numFmtId="180" fontId="45" fillId="0" borderId="52" xfId="2" applyNumberFormat="1" applyFont="1" applyBorder="1" applyAlignment="1">
      <alignment horizontal="right" vertical="center" shrinkToFit="1"/>
    </xf>
    <xf numFmtId="180" fontId="45" fillId="0" borderId="32" xfId="2" applyNumberFormat="1" applyFont="1" applyBorder="1" applyAlignment="1">
      <alignment horizontal="right" vertical="center" shrinkToFit="1"/>
    </xf>
    <xf numFmtId="180" fontId="45" fillId="0" borderId="33" xfId="2" applyNumberFormat="1" applyFont="1" applyBorder="1" applyAlignment="1">
      <alignment horizontal="right" vertical="center" shrinkToFit="1"/>
    </xf>
    <xf numFmtId="181" fontId="45" fillId="0" borderId="37" xfId="2" applyNumberFormat="1" applyFont="1" applyBorder="1" applyAlignment="1">
      <alignment horizontal="right" vertical="center" shrinkToFit="1"/>
    </xf>
    <xf numFmtId="181" fontId="45" fillId="0" borderId="1" xfId="2" applyNumberFormat="1" applyFont="1" applyBorder="1" applyAlignment="1">
      <alignment horizontal="right" vertical="center" shrinkToFit="1"/>
    </xf>
    <xf numFmtId="181" fontId="45" fillId="0" borderId="36" xfId="2" applyNumberFormat="1" applyFont="1" applyBorder="1" applyAlignment="1">
      <alignment horizontal="right" vertical="center" shrinkToFit="1"/>
    </xf>
    <xf numFmtId="178" fontId="45" fillId="3" borderId="70" xfId="3" applyFont="1" applyFill="1" applyBorder="1" applyAlignment="1" applyProtection="1">
      <alignment horizontal="right" vertical="center" shrinkToFit="1"/>
    </xf>
    <xf numFmtId="178" fontId="45" fillId="3" borderId="71" xfId="3" applyFont="1" applyFill="1" applyBorder="1" applyAlignment="1" applyProtection="1">
      <alignment horizontal="right" vertical="center" shrinkToFit="1"/>
    </xf>
    <xf numFmtId="0" fontId="43" fillId="8" borderId="0" xfId="2" applyFont="1" applyFill="1">
      <alignment vertical="center"/>
    </xf>
    <xf numFmtId="0" fontId="67" fillId="8" borderId="0" xfId="2" applyFont="1" applyFill="1">
      <alignment vertical="center"/>
    </xf>
    <xf numFmtId="0" fontId="55" fillId="8" borderId="0" xfId="2" applyFont="1" applyFill="1">
      <alignment vertical="center"/>
    </xf>
    <xf numFmtId="0" fontId="44" fillId="8" borderId="0" xfId="2" applyFont="1" applyFill="1">
      <alignment vertical="center"/>
    </xf>
    <xf numFmtId="10" fontId="43" fillId="8" borderId="0" xfId="2" applyNumberFormat="1" applyFont="1" applyFill="1">
      <alignment vertical="center"/>
    </xf>
    <xf numFmtId="0" fontId="67" fillId="8" borderId="0" xfId="0" applyFont="1" applyFill="1"/>
    <xf numFmtId="0" fontId="64" fillId="8" borderId="0" xfId="9" applyFill="1" applyAlignment="1" applyProtection="1">
      <alignment vertical="center"/>
    </xf>
    <xf numFmtId="0" fontId="26" fillId="8" borderId="0" xfId="0" applyFont="1" applyFill="1" applyAlignment="1">
      <alignment vertical="center"/>
    </xf>
    <xf numFmtId="0" fontId="30" fillId="8" borderId="0" xfId="0" applyFont="1" applyFill="1" applyAlignment="1">
      <alignment vertical="center"/>
    </xf>
    <xf numFmtId="0" fontId="20" fillId="3" borderId="12" xfId="0" applyFont="1" applyFill="1" applyBorder="1" applyAlignment="1">
      <alignment horizontal="center" vertical="center"/>
    </xf>
    <xf numFmtId="0" fontId="23" fillId="9" borderId="11" xfId="0" applyFont="1" applyFill="1" applyBorder="1" applyAlignment="1">
      <alignment horizontal="center" vertical="center"/>
    </xf>
    <xf numFmtId="0" fontId="20" fillId="8" borderId="11" xfId="0" applyFont="1" applyFill="1" applyBorder="1" applyAlignment="1">
      <alignment horizontal="left" vertical="center" wrapText="1"/>
    </xf>
    <xf numFmtId="0" fontId="65" fillId="9" borderId="11" xfId="9" applyFont="1" applyFill="1" applyBorder="1" applyAlignment="1">
      <alignment horizontal="center" vertical="center" wrapText="1"/>
    </xf>
    <xf numFmtId="0" fontId="65" fillId="9" borderId="11" xfId="9" applyFont="1" applyFill="1" applyBorder="1" applyAlignment="1">
      <alignment horizontal="center" vertical="center"/>
    </xf>
    <xf numFmtId="0" fontId="20" fillId="8" borderId="11" xfId="0" applyFont="1" applyFill="1" applyBorder="1" applyAlignment="1">
      <alignment horizontal="left" vertical="center"/>
    </xf>
    <xf numFmtId="31" fontId="0" fillId="8" borderId="11" xfId="0" applyNumberFormat="1" applyFill="1" applyBorder="1" applyAlignment="1">
      <alignment horizontal="left" vertical="center"/>
    </xf>
    <xf numFmtId="31" fontId="0" fillId="8" borderId="5" xfId="0" applyNumberFormat="1" applyFill="1" applyBorder="1" applyAlignment="1">
      <alignment horizontal="left" vertical="center"/>
    </xf>
    <xf numFmtId="55" fontId="0" fillId="8" borderId="6" xfId="0" applyNumberFormat="1" applyFill="1" applyBorder="1" applyAlignment="1">
      <alignment horizontal="right" vertical="center"/>
    </xf>
    <xf numFmtId="55" fontId="0" fillId="8" borderId="11" xfId="0" applyNumberFormat="1" applyFill="1" applyBorder="1" applyAlignment="1">
      <alignment horizontal="right" vertical="center"/>
    </xf>
    <xf numFmtId="55" fontId="0" fillId="8" borderId="5" xfId="0" applyNumberFormat="1" applyFill="1" applyBorder="1" applyAlignment="1">
      <alignment horizontal="right" vertical="center"/>
    </xf>
    <xf numFmtId="31" fontId="0" fillId="8" borderId="6" xfId="0" applyNumberFormat="1" applyFill="1" applyBorder="1" applyAlignment="1">
      <alignment horizontal="left" vertical="center"/>
    </xf>
  </cellXfs>
  <cellStyles count="10">
    <cellStyle name="パーセント 2" xfId="4" xr:uid="{FCE7788E-3A71-4CDA-BE92-1623E220D53F}"/>
    <cellStyle name="ハイパーリンク" xfId="9" builtinId="8"/>
    <cellStyle name="桁区切り" xfId="1" builtinId="6"/>
    <cellStyle name="桁区切り 2" xfId="5" xr:uid="{961A9163-6467-4928-A8D7-CACC2C286C59}"/>
    <cellStyle name="通貨 2" xfId="3" xr:uid="{5AFD1E53-B7B4-43C9-ACD2-CFC37C07A581}"/>
    <cellStyle name="通貨 2 2" xfId="8" xr:uid="{0CE406DA-8115-4CCB-89B5-AD97B5D177C5}"/>
    <cellStyle name="標準" xfId="0" builtinId="0"/>
    <cellStyle name="標準 2" xfId="2" xr:uid="{A0E47547-9B71-4074-85C1-18BA0C0E0DE6}"/>
    <cellStyle name="標準 2 2" xfId="6" xr:uid="{47730B28-C058-4FD0-9CA7-E7DDD82AD6C0}"/>
    <cellStyle name="標準 2 3" xfId="7" xr:uid="{82791685-0146-4767-80B0-DA2DB24A4BFF}"/>
  </cellStyles>
  <dxfs count="22">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rgb="FFC00000"/>
      </font>
      <fill>
        <patternFill>
          <bgColor theme="8" tint="0.79998168889431442"/>
        </patternFill>
      </fill>
    </dxf>
    <dxf>
      <font>
        <color auto="1"/>
      </font>
      <fill>
        <patternFill>
          <bgColor theme="0" tint="-0.14996795556505021"/>
        </patternFill>
      </fill>
    </dxf>
    <dxf>
      <font>
        <color rgb="FFC00000"/>
      </font>
      <fill>
        <patternFill>
          <bgColor theme="8" tint="0.79998168889431442"/>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rgb="FFC00000"/>
      </font>
      <fill>
        <patternFill>
          <bgColor theme="8" tint="0.79998168889431442"/>
        </patternFill>
      </fill>
    </dxf>
    <dxf>
      <font>
        <color rgb="FFC00000"/>
      </font>
      <fill>
        <patternFill>
          <bgColor theme="8" tint="0.79998168889431442"/>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s>
  <tableStyles count="0" defaultTableStyle="TableStyleMedium2" defaultPivotStyle="PivotStyleLight16"/>
  <colors>
    <mruColors>
      <color rgb="FF1E02AC"/>
      <color rgb="FF008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1345406</xdr:colOff>
      <xdr:row>1</xdr:row>
      <xdr:rowOff>107156</xdr:rowOff>
    </xdr:from>
    <xdr:to>
      <xdr:col>16</xdr:col>
      <xdr:colOff>2566848</xdr:colOff>
      <xdr:row>1</xdr:row>
      <xdr:rowOff>262741</xdr:rowOff>
    </xdr:to>
    <xdr:sp macro="" textlink="">
      <xdr:nvSpPr>
        <xdr:cNvPr id="2" name="正方形/長方形 1">
          <a:extLst>
            <a:ext uri="{FF2B5EF4-FFF2-40B4-BE49-F238E27FC236}">
              <a16:creationId xmlns:a16="http://schemas.microsoft.com/office/drawing/2014/main" id="{282F94E4-DE69-46B5-B94E-07E9C1073FD1}"/>
            </a:ext>
          </a:extLst>
        </xdr:cNvPr>
        <xdr:cNvSpPr/>
      </xdr:nvSpPr>
      <xdr:spPr>
        <a:xfrm>
          <a:off x="24395906" y="392906"/>
          <a:ext cx="1221442" cy="15558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10</xdr:col>
      <xdr:colOff>4244340</xdr:colOff>
      <xdr:row>4</xdr:row>
      <xdr:rowOff>391000</xdr:rowOff>
    </xdr:from>
    <xdr:to>
      <xdr:col>11</xdr:col>
      <xdr:colOff>1217156</xdr:colOff>
      <xdr:row>5</xdr:row>
      <xdr:rowOff>80337</xdr:rowOff>
    </xdr:to>
    <xdr:sp macro="" textlink="">
      <xdr:nvSpPr>
        <xdr:cNvPr id="3" name="正方形/長方形 2">
          <a:extLst>
            <a:ext uri="{FF2B5EF4-FFF2-40B4-BE49-F238E27FC236}">
              <a16:creationId xmlns:a16="http://schemas.microsoft.com/office/drawing/2014/main" id="{EEE98951-3E35-4E4F-AC91-321D187EB94A}"/>
            </a:ext>
          </a:extLst>
        </xdr:cNvPr>
        <xdr:cNvSpPr/>
      </xdr:nvSpPr>
      <xdr:spPr>
        <a:xfrm>
          <a:off x="15138559" y="2034063"/>
          <a:ext cx="1223347" cy="15368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21432</xdr:colOff>
      <xdr:row>4</xdr:row>
      <xdr:rowOff>369093</xdr:rowOff>
    </xdr:from>
    <xdr:to>
      <xdr:col>4</xdr:col>
      <xdr:colOff>1235254</xdr:colOff>
      <xdr:row>5</xdr:row>
      <xdr:rowOff>58430</xdr:rowOff>
    </xdr:to>
    <xdr:sp macro="" textlink="">
      <xdr:nvSpPr>
        <xdr:cNvPr id="4" name="正方形/長方形 3">
          <a:extLst>
            <a:ext uri="{FF2B5EF4-FFF2-40B4-BE49-F238E27FC236}">
              <a16:creationId xmlns:a16="http://schemas.microsoft.com/office/drawing/2014/main" id="{CA29E684-7C1B-4DD6-A0D5-B493759A2318}"/>
            </a:ext>
          </a:extLst>
        </xdr:cNvPr>
        <xdr:cNvSpPr/>
      </xdr:nvSpPr>
      <xdr:spPr>
        <a:xfrm>
          <a:off x="5057776" y="2012156"/>
          <a:ext cx="1213822" cy="15368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17622</xdr:colOff>
      <xdr:row>10</xdr:row>
      <xdr:rowOff>353377</xdr:rowOff>
    </xdr:from>
    <xdr:to>
      <xdr:col>4</xdr:col>
      <xdr:colOff>1239064</xdr:colOff>
      <xdr:row>11</xdr:row>
      <xdr:rowOff>42713</xdr:rowOff>
    </xdr:to>
    <xdr:sp macro="" textlink="">
      <xdr:nvSpPr>
        <xdr:cNvPr id="5" name="正方形/長方形 4">
          <a:extLst>
            <a:ext uri="{FF2B5EF4-FFF2-40B4-BE49-F238E27FC236}">
              <a16:creationId xmlns:a16="http://schemas.microsoft.com/office/drawing/2014/main" id="{1DC1ECE8-1846-45EB-9F9C-7D64EA60BCA3}"/>
            </a:ext>
          </a:extLst>
        </xdr:cNvPr>
        <xdr:cNvSpPr/>
      </xdr:nvSpPr>
      <xdr:spPr>
        <a:xfrm>
          <a:off x="5053966" y="4782502"/>
          <a:ext cx="1221442" cy="15368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11</xdr:col>
      <xdr:colOff>33338</xdr:colOff>
      <xdr:row>15</xdr:row>
      <xdr:rowOff>391000</xdr:rowOff>
    </xdr:from>
    <xdr:to>
      <xdr:col>11</xdr:col>
      <xdr:colOff>1247160</xdr:colOff>
      <xdr:row>16</xdr:row>
      <xdr:rowOff>80336</xdr:rowOff>
    </xdr:to>
    <xdr:sp macro="" textlink="">
      <xdr:nvSpPr>
        <xdr:cNvPr id="6" name="正方形/長方形 5">
          <a:extLst>
            <a:ext uri="{FF2B5EF4-FFF2-40B4-BE49-F238E27FC236}">
              <a16:creationId xmlns:a16="http://schemas.microsoft.com/office/drawing/2014/main" id="{E877A04B-6810-4F94-BDBA-C01F12194F39}"/>
            </a:ext>
          </a:extLst>
        </xdr:cNvPr>
        <xdr:cNvSpPr/>
      </xdr:nvSpPr>
      <xdr:spPr>
        <a:xfrm>
          <a:off x="15178088" y="7141844"/>
          <a:ext cx="1213822" cy="15368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1830294</xdr:colOff>
      <xdr:row>1</xdr:row>
      <xdr:rowOff>541618</xdr:rowOff>
    </xdr:from>
    <xdr:to>
      <xdr:col>6</xdr:col>
      <xdr:colOff>1174564</xdr:colOff>
      <xdr:row>2</xdr:row>
      <xdr:rowOff>97651</xdr:rowOff>
    </xdr:to>
    <xdr:sp macro="" textlink="">
      <xdr:nvSpPr>
        <xdr:cNvPr id="2" name="正方形/長方形 1">
          <a:extLst>
            <a:ext uri="{FF2B5EF4-FFF2-40B4-BE49-F238E27FC236}">
              <a16:creationId xmlns:a16="http://schemas.microsoft.com/office/drawing/2014/main" id="{FBDFF224-FB5D-41E5-8371-410527C248CD}"/>
            </a:ext>
          </a:extLst>
        </xdr:cNvPr>
        <xdr:cNvSpPr/>
      </xdr:nvSpPr>
      <xdr:spPr>
        <a:xfrm>
          <a:off x="8964706" y="747059"/>
          <a:ext cx="1211917" cy="15368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16</xdr:col>
      <xdr:colOff>1284547</xdr:colOff>
      <xdr:row>3</xdr:row>
      <xdr:rowOff>415887</xdr:rowOff>
    </xdr:from>
    <xdr:to>
      <xdr:col>16</xdr:col>
      <xdr:colOff>2503753</xdr:colOff>
      <xdr:row>3</xdr:row>
      <xdr:rowOff>552946</xdr:rowOff>
    </xdr:to>
    <xdr:sp macro="" textlink="">
      <xdr:nvSpPr>
        <xdr:cNvPr id="3" name="正方形/長方形 2">
          <a:extLst>
            <a:ext uri="{FF2B5EF4-FFF2-40B4-BE49-F238E27FC236}">
              <a16:creationId xmlns:a16="http://schemas.microsoft.com/office/drawing/2014/main" id="{E2AA804E-371E-41B4-980D-6AF1E48F7B4C}"/>
            </a:ext>
          </a:extLst>
        </xdr:cNvPr>
        <xdr:cNvSpPr/>
      </xdr:nvSpPr>
      <xdr:spPr>
        <a:xfrm>
          <a:off x="28259347" y="1806537"/>
          <a:ext cx="1219206" cy="137059"/>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16771</xdr:colOff>
      <xdr:row>4</xdr:row>
      <xdr:rowOff>524298</xdr:rowOff>
    </xdr:from>
    <xdr:to>
      <xdr:col>4</xdr:col>
      <xdr:colOff>1222973</xdr:colOff>
      <xdr:row>5</xdr:row>
      <xdr:rowOff>75787</xdr:rowOff>
    </xdr:to>
    <xdr:sp macro="" textlink="">
      <xdr:nvSpPr>
        <xdr:cNvPr id="4" name="正方形/長方形 3">
          <a:extLst>
            <a:ext uri="{FF2B5EF4-FFF2-40B4-BE49-F238E27FC236}">
              <a16:creationId xmlns:a16="http://schemas.microsoft.com/office/drawing/2014/main" id="{D00D63E7-A1A1-4431-8B26-9ACB7D314BFF}"/>
            </a:ext>
          </a:extLst>
        </xdr:cNvPr>
        <xdr:cNvSpPr/>
      </xdr:nvSpPr>
      <xdr:spPr>
        <a:xfrm>
          <a:off x="5276688" y="2513965"/>
          <a:ext cx="1206202" cy="14415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20581</xdr:colOff>
      <xdr:row>7</xdr:row>
      <xdr:rowOff>511810</xdr:rowOff>
    </xdr:from>
    <xdr:to>
      <xdr:col>4</xdr:col>
      <xdr:colOff>1219163</xdr:colOff>
      <xdr:row>8</xdr:row>
      <xdr:rowOff>67109</xdr:rowOff>
    </xdr:to>
    <xdr:sp macro="" textlink="">
      <xdr:nvSpPr>
        <xdr:cNvPr id="5" name="正方形/長方形 4">
          <a:extLst>
            <a:ext uri="{FF2B5EF4-FFF2-40B4-BE49-F238E27FC236}">
              <a16:creationId xmlns:a16="http://schemas.microsoft.com/office/drawing/2014/main" id="{A18121C4-D46E-45E1-A428-5AC7391FE898}"/>
            </a:ext>
          </a:extLst>
        </xdr:cNvPr>
        <xdr:cNvSpPr/>
      </xdr:nvSpPr>
      <xdr:spPr>
        <a:xfrm>
          <a:off x="5280498" y="4279477"/>
          <a:ext cx="1198582" cy="14796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6187</xdr:colOff>
      <xdr:row>9</xdr:row>
      <xdr:rowOff>494454</xdr:rowOff>
    </xdr:from>
    <xdr:to>
      <xdr:col>4</xdr:col>
      <xdr:colOff>1212389</xdr:colOff>
      <xdr:row>10</xdr:row>
      <xdr:rowOff>42132</xdr:rowOff>
    </xdr:to>
    <xdr:sp macro="" textlink="">
      <xdr:nvSpPr>
        <xdr:cNvPr id="6" name="正方形/長方形 5">
          <a:extLst>
            <a:ext uri="{FF2B5EF4-FFF2-40B4-BE49-F238E27FC236}">
              <a16:creationId xmlns:a16="http://schemas.microsoft.com/office/drawing/2014/main" id="{60641F41-2F66-4E72-9649-D6F88D29A216}"/>
            </a:ext>
          </a:extLst>
        </xdr:cNvPr>
        <xdr:cNvSpPr/>
      </xdr:nvSpPr>
      <xdr:spPr>
        <a:xfrm>
          <a:off x="5266104" y="5447454"/>
          <a:ext cx="1206202" cy="14034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18675</xdr:colOff>
      <xdr:row>16</xdr:row>
      <xdr:rowOff>494454</xdr:rowOff>
    </xdr:from>
    <xdr:to>
      <xdr:col>4</xdr:col>
      <xdr:colOff>1217257</xdr:colOff>
      <xdr:row>17</xdr:row>
      <xdr:rowOff>49753</xdr:rowOff>
    </xdr:to>
    <xdr:sp macro="" textlink="">
      <xdr:nvSpPr>
        <xdr:cNvPr id="7" name="正方形/長方形 6">
          <a:extLst>
            <a:ext uri="{FF2B5EF4-FFF2-40B4-BE49-F238E27FC236}">
              <a16:creationId xmlns:a16="http://schemas.microsoft.com/office/drawing/2014/main" id="{2280D948-B1EE-4F85-84C1-87E5E1F6C401}"/>
            </a:ext>
          </a:extLst>
        </xdr:cNvPr>
        <xdr:cNvSpPr/>
      </xdr:nvSpPr>
      <xdr:spPr>
        <a:xfrm>
          <a:off x="5278592" y="9596121"/>
          <a:ext cx="1198582" cy="14796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22485</xdr:colOff>
      <xdr:row>18</xdr:row>
      <xdr:rowOff>473288</xdr:rowOff>
    </xdr:from>
    <xdr:to>
      <xdr:col>4</xdr:col>
      <xdr:colOff>1211542</xdr:colOff>
      <xdr:row>19</xdr:row>
      <xdr:rowOff>36206</xdr:rowOff>
    </xdr:to>
    <xdr:sp macro="" textlink="">
      <xdr:nvSpPr>
        <xdr:cNvPr id="8" name="正方形/長方形 7">
          <a:extLst>
            <a:ext uri="{FF2B5EF4-FFF2-40B4-BE49-F238E27FC236}">
              <a16:creationId xmlns:a16="http://schemas.microsoft.com/office/drawing/2014/main" id="{880B6358-40CE-44AE-8AA4-D05D7DE2C325}"/>
            </a:ext>
          </a:extLst>
        </xdr:cNvPr>
        <xdr:cNvSpPr/>
      </xdr:nvSpPr>
      <xdr:spPr>
        <a:xfrm>
          <a:off x="5282402" y="10760288"/>
          <a:ext cx="1189057" cy="15558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8093</xdr:colOff>
      <xdr:row>20</xdr:row>
      <xdr:rowOff>515622</xdr:rowOff>
    </xdr:from>
    <xdr:to>
      <xdr:col>4</xdr:col>
      <xdr:colOff>1202865</xdr:colOff>
      <xdr:row>21</xdr:row>
      <xdr:rowOff>65205</xdr:rowOff>
    </xdr:to>
    <xdr:sp macro="" textlink="">
      <xdr:nvSpPr>
        <xdr:cNvPr id="9" name="正方形/長方形 8">
          <a:extLst>
            <a:ext uri="{FF2B5EF4-FFF2-40B4-BE49-F238E27FC236}">
              <a16:creationId xmlns:a16="http://schemas.microsoft.com/office/drawing/2014/main" id="{C1CF477B-1495-4847-938E-A463DBC7A20A}"/>
            </a:ext>
          </a:extLst>
        </xdr:cNvPr>
        <xdr:cNvSpPr/>
      </xdr:nvSpPr>
      <xdr:spPr>
        <a:xfrm>
          <a:off x="5268010" y="11987955"/>
          <a:ext cx="1194772" cy="14225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18676</xdr:colOff>
      <xdr:row>27</xdr:row>
      <xdr:rowOff>483872</xdr:rowOff>
    </xdr:from>
    <xdr:to>
      <xdr:col>4</xdr:col>
      <xdr:colOff>1215353</xdr:colOff>
      <xdr:row>28</xdr:row>
      <xdr:rowOff>35360</xdr:rowOff>
    </xdr:to>
    <xdr:sp macro="" textlink="">
      <xdr:nvSpPr>
        <xdr:cNvPr id="10" name="正方形/長方形 9">
          <a:extLst>
            <a:ext uri="{FF2B5EF4-FFF2-40B4-BE49-F238E27FC236}">
              <a16:creationId xmlns:a16="http://schemas.microsoft.com/office/drawing/2014/main" id="{50E1E3F4-D208-4D00-913B-7D9D94A27DB3}"/>
            </a:ext>
          </a:extLst>
        </xdr:cNvPr>
        <xdr:cNvSpPr/>
      </xdr:nvSpPr>
      <xdr:spPr>
        <a:xfrm>
          <a:off x="5278593" y="16104872"/>
          <a:ext cx="1196677" cy="14415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31164</xdr:colOff>
      <xdr:row>30</xdr:row>
      <xdr:rowOff>506944</xdr:rowOff>
    </xdr:from>
    <xdr:to>
      <xdr:col>4</xdr:col>
      <xdr:colOff>1218316</xdr:colOff>
      <xdr:row>31</xdr:row>
      <xdr:rowOff>56527</xdr:rowOff>
    </xdr:to>
    <xdr:sp macro="" textlink="">
      <xdr:nvSpPr>
        <xdr:cNvPr id="12" name="正方形/長方形 11">
          <a:extLst>
            <a:ext uri="{FF2B5EF4-FFF2-40B4-BE49-F238E27FC236}">
              <a16:creationId xmlns:a16="http://schemas.microsoft.com/office/drawing/2014/main" id="{DF87BED4-3A95-4A43-8EB2-8B2407F86D5C}"/>
            </a:ext>
          </a:extLst>
        </xdr:cNvPr>
        <xdr:cNvSpPr/>
      </xdr:nvSpPr>
      <xdr:spPr>
        <a:xfrm>
          <a:off x="5291081" y="17905944"/>
          <a:ext cx="1187152" cy="14225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22485</xdr:colOff>
      <xdr:row>44</xdr:row>
      <xdr:rowOff>518375</xdr:rowOff>
    </xdr:from>
    <xdr:to>
      <xdr:col>4</xdr:col>
      <xdr:colOff>1211542</xdr:colOff>
      <xdr:row>45</xdr:row>
      <xdr:rowOff>60338</xdr:rowOff>
    </xdr:to>
    <xdr:sp macro="" textlink="">
      <xdr:nvSpPr>
        <xdr:cNvPr id="14" name="正方形/長方形 13">
          <a:extLst>
            <a:ext uri="{FF2B5EF4-FFF2-40B4-BE49-F238E27FC236}">
              <a16:creationId xmlns:a16="http://schemas.microsoft.com/office/drawing/2014/main" id="{EEBD4CD0-1E94-43B6-801B-D26A3AF29B4D}"/>
            </a:ext>
          </a:extLst>
        </xdr:cNvPr>
        <xdr:cNvSpPr/>
      </xdr:nvSpPr>
      <xdr:spPr>
        <a:xfrm>
          <a:off x="5282402" y="26214708"/>
          <a:ext cx="1189057" cy="13463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26296</xdr:colOff>
      <xdr:row>54</xdr:row>
      <xdr:rowOff>463556</xdr:rowOff>
    </xdr:from>
    <xdr:to>
      <xdr:col>4</xdr:col>
      <xdr:colOff>1213448</xdr:colOff>
      <xdr:row>55</xdr:row>
      <xdr:rowOff>11234</xdr:rowOff>
    </xdr:to>
    <xdr:sp macro="" textlink="">
      <xdr:nvSpPr>
        <xdr:cNvPr id="15" name="正方形/長方形 14">
          <a:extLst>
            <a:ext uri="{FF2B5EF4-FFF2-40B4-BE49-F238E27FC236}">
              <a16:creationId xmlns:a16="http://schemas.microsoft.com/office/drawing/2014/main" id="{A0A6F5E0-FDB6-4457-B40A-28E52CB47697}"/>
            </a:ext>
          </a:extLst>
        </xdr:cNvPr>
        <xdr:cNvSpPr/>
      </xdr:nvSpPr>
      <xdr:spPr>
        <a:xfrm>
          <a:off x="5286213" y="32086556"/>
          <a:ext cx="1187152" cy="14034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29991</xdr:colOff>
      <xdr:row>33</xdr:row>
      <xdr:rowOff>487664</xdr:rowOff>
    </xdr:from>
    <xdr:to>
      <xdr:col>4</xdr:col>
      <xdr:colOff>1255395</xdr:colOff>
      <xdr:row>34</xdr:row>
      <xdr:rowOff>24766</xdr:rowOff>
    </xdr:to>
    <xdr:sp macro="" textlink="">
      <xdr:nvSpPr>
        <xdr:cNvPr id="17" name="正方形/長方形 16">
          <a:extLst>
            <a:ext uri="{FF2B5EF4-FFF2-40B4-BE49-F238E27FC236}">
              <a16:creationId xmlns:a16="http://schemas.microsoft.com/office/drawing/2014/main" id="{471E202B-0513-42D4-B4EA-7652C4DB22DE}"/>
            </a:ext>
          </a:extLst>
        </xdr:cNvPr>
        <xdr:cNvSpPr/>
      </xdr:nvSpPr>
      <xdr:spPr>
        <a:xfrm>
          <a:off x="5287791" y="19594814"/>
          <a:ext cx="1225404" cy="127652"/>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1207642</xdr:colOff>
      <xdr:row>6</xdr:row>
      <xdr:rowOff>31384</xdr:rowOff>
    </xdr:from>
    <xdr:to>
      <xdr:col>3</xdr:col>
      <xdr:colOff>4332488</xdr:colOff>
      <xdr:row>7</xdr:row>
      <xdr:rowOff>141889</xdr:rowOff>
    </xdr:to>
    <xdr:sp macro="" textlink="">
      <xdr:nvSpPr>
        <xdr:cNvPr id="5" name="吹き出し: 線 10">
          <a:extLst>
            <a:ext uri="{FF2B5EF4-FFF2-40B4-BE49-F238E27FC236}">
              <a16:creationId xmlns:a16="http://schemas.microsoft.com/office/drawing/2014/main" id="{857BE030-9B14-4757-B048-88D762093D71}"/>
            </a:ext>
          </a:extLst>
        </xdr:cNvPr>
        <xdr:cNvSpPr/>
      </xdr:nvSpPr>
      <xdr:spPr>
        <a:xfrm>
          <a:off x="2064892" y="2603134"/>
          <a:ext cx="3124846" cy="586755"/>
        </a:xfrm>
        <a:prstGeom prst="borderCallout1">
          <a:avLst>
            <a:gd name="adj1" fmla="val 50672"/>
            <a:gd name="adj2" fmla="val 2590"/>
            <a:gd name="adj3" fmla="val 43221"/>
            <a:gd name="adj4" fmla="val -7354"/>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「受取手形」は、割引手形を含めた金額を入力してください。</a:t>
          </a:r>
        </a:p>
      </xdr:txBody>
    </xdr:sp>
    <xdr:clientData/>
  </xdr:twoCellAnchor>
  <xdr:twoCellAnchor>
    <xdr:from>
      <xdr:col>3</xdr:col>
      <xdr:colOff>1964767</xdr:colOff>
      <xdr:row>11</xdr:row>
      <xdr:rowOff>378734</xdr:rowOff>
    </xdr:from>
    <xdr:to>
      <xdr:col>3</xdr:col>
      <xdr:colOff>4429245</xdr:colOff>
      <xdr:row>16</xdr:row>
      <xdr:rowOff>278270</xdr:rowOff>
    </xdr:to>
    <xdr:sp macro="" textlink="">
      <xdr:nvSpPr>
        <xdr:cNvPr id="3" name="吹き出し: 線 10">
          <a:extLst>
            <a:ext uri="{FF2B5EF4-FFF2-40B4-BE49-F238E27FC236}">
              <a16:creationId xmlns:a16="http://schemas.microsoft.com/office/drawing/2014/main" id="{1B0A25CF-C77B-4489-ADAD-3D0C57338371}"/>
            </a:ext>
          </a:extLst>
        </xdr:cNvPr>
        <xdr:cNvSpPr/>
      </xdr:nvSpPr>
      <xdr:spPr>
        <a:xfrm>
          <a:off x="2822017" y="5331734"/>
          <a:ext cx="2464478" cy="2280786"/>
        </a:xfrm>
        <a:prstGeom prst="borderCallout1">
          <a:avLst>
            <a:gd name="adj1" fmla="val 5612"/>
            <a:gd name="adj2" fmla="val 2301"/>
            <a:gd name="adj3" fmla="val -5754"/>
            <a:gd name="adj4" fmla="val -28943"/>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入力が難しい場合は、減価償却資産の耐用年数等に関する省令</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昭和</a:t>
          </a:r>
          <a:r>
            <a:rPr kumimoji="1" lang="en-US" altLang="ja-JP" sz="1100">
              <a:solidFill>
                <a:sysClr val="windowText" lastClr="000000"/>
              </a:solidFill>
              <a:effectLst/>
              <a:latin typeface="+mn-lt"/>
              <a:ea typeface="+mn-ea"/>
              <a:cs typeface="+mn-cs"/>
            </a:rPr>
            <a:t>40</a:t>
          </a:r>
          <a:r>
            <a:rPr kumimoji="1" lang="ja-JP" altLang="en-US" sz="1100">
              <a:solidFill>
                <a:sysClr val="windowText" lastClr="000000"/>
              </a:solidFill>
              <a:effectLst/>
              <a:latin typeface="+mn-lt"/>
              <a:ea typeface="+mn-ea"/>
              <a:cs typeface="+mn-cs"/>
            </a:rPr>
            <a:t>年大蔵省令第</a:t>
          </a:r>
          <a:r>
            <a:rPr kumimoji="1" lang="en-US" altLang="ja-JP" sz="1100">
              <a:solidFill>
                <a:sysClr val="windowText" lastClr="000000"/>
              </a:solidFill>
              <a:effectLst/>
              <a:latin typeface="+mn-lt"/>
              <a:ea typeface="+mn-ea"/>
              <a:cs typeface="+mn-cs"/>
            </a:rPr>
            <a:t>15</a:t>
          </a:r>
          <a:r>
            <a:rPr kumimoji="1" lang="ja-JP" altLang="en-US" sz="1100">
              <a:solidFill>
                <a:sysClr val="windowText" lastClr="000000"/>
              </a:solidFill>
              <a:effectLst/>
              <a:latin typeface="+mn-lt"/>
              <a:ea typeface="+mn-ea"/>
              <a:cs typeface="+mn-cs"/>
            </a:rPr>
            <a:t>号</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を参考に入力してください。</a:t>
          </a:r>
          <a:br>
            <a:rPr kumimoji="1" lang="ja-JP" altLang="en-US"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・うち 建物及び構築物：「建物」、「建物附属設備」、「構築物」等</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・うち 機械装置等：「工具」、「器具及び備品」、「機械及び装置」等</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・うち ソフトウェア：「ソフトウェア」等</a:t>
          </a:r>
        </a:p>
      </xdr:txBody>
    </xdr:sp>
    <xdr:clientData/>
  </xdr:twoCellAnchor>
  <xdr:twoCellAnchor>
    <xdr:from>
      <xdr:col>10</xdr:col>
      <xdr:colOff>1207682</xdr:colOff>
      <xdr:row>5</xdr:row>
      <xdr:rowOff>227297</xdr:rowOff>
    </xdr:from>
    <xdr:to>
      <xdr:col>10</xdr:col>
      <xdr:colOff>4332528</xdr:colOff>
      <xdr:row>6</xdr:row>
      <xdr:rowOff>334626</xdr:rowOff>
    </xdr:to>
    <xdr:sp macro="" textlink="">
      <xdr:nvSpPr>
        <xdr:cNvPr id="9" name="吹き出し: 線 10">
          <a:extLst>
            <a:ext uri="{FF2B5EF4-FFF2-40B4-BE49-F238E27FC236}">
              <a16:creationId xmlns:a16="http://schemas.microsoft.com/office/drawing/2014/main" id="{5BC7E7F7-792F-4616-AED8-A5BE9397A4FC}"/>
            </a:ext>
          </a:extLst>
        </xdr:cNvPr>
        <xdr:cNvSpPr/>
      </xdr:nvSpPr>
      <xdr:spPr>
        <a:xfrm>
          <a:off x="12809132" y="2322797"/>
          <a:ext cx="3124846" cy="583579"/>
        </a:xfrm>
        <a:prstGeom prst="borderCallout1">
          <a:avLst>
            <a:gd name="adj1" fmla="val 50672"/>
            <a:gd name="adj2" fmla="val 2590"/>
            <a:gd name="adj3" fmla="val 10468"/>
            <a:gd name="adj4" fmla="val -7839"/>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「支払手形」は、設備支払手形は含めない金額を入力してください。</a:t>
          </a:r>
        </a:p>
      </xdr:txBody>
    </xdr:sp>
    <xdr:clientData/>
  </xdr:twoCellAnchor>
  <xdr:twoCellAnchor>
    <xdr:from>
      <xdr:col>3</xdr:col>
      <xdr:colOff>1211752</xdr:colOff>
      <xdr:row>4</xdr:row>
      <xdr:rowOff>56987</xdr:rowOff>
    </xdr:from>
    <xdr:to>
      <xdr:col>3</xdr:col>
      <xdr:colOff>4336598</xdr:colOff>
      <xdr:row>5</xdr:row>
      <xdr:rowOff>444581</xdr:rowOff>
    </xdr:to>
    <xdr:sp macro="" textlink="">
      <xdr:nvSpPr>
        <xdr:cNvPr id="17" name="吹き出し: 線 10">
          <a:extLst>
            <a:ext uri="{FF2B5EF4-FFF2-40B4-BE49-F238E27FC236}">
              <a16:creationId xmlns:a16="http://schemas.microsoft.com/office/drawing/2014/main" id="{05B8DA14-CA27-4FF4-A236-EC477101174A}"/>
            </a:ext>
          </a:extLst>
        </xdr:cNvPr>
        <xdr:cNvSpPr/>
      </xdr:nvSpPr>
      <xdr:spPr>
        <a:xfrm>
          <a:off x="2069002" y="1676237"/>
          <a:ext cx="3124846" cy="863844"/>
        </a:xfrm>
        <a:prstGeom prst="borderCallout1">
          <a:avLst>
            <a:gd name="adj1" fmla="val 28767"/>
            <a:gd name="adj2" fmla="val 2069"/>
            <a:gd name="adj3" fmla="val 23005"/>
            <a:gd name="adj4" fmla="val -18556"/>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「流動資産」は、「現金及び預金」、「受取手形」、「売掛金」、「棚卸資産」、「その他の流動資産」の合計値を自動で算出し、表示します。</a:t>
          </a:r>
        </a:p>
      </xdr:txBody>
    </xdr:sp>
    <xdr:clientData/>
  </xdr:twoCellAnchor>
  <xdr:twoCellAnchor>
    <xdr:from>
      <xdr:col>3</xdr:col>
      <xdr:colOff>1549970</xdr:colOff>
      <xdr:row>9</xdr:row>
      <xdr:rowOff>314325</xdr:rowOff>
    </xdr:from>
    <xdr:to>
      <xdr:col>3</xdr:col>
      <xdr:colOff>4448782</xdr:colOff>
      <xdr:row>11</xdr:row>
      <xdr:rowOff>170961</xdr:rowOff>
    </xdr:to>
    <xdr:sp macro="" textlink="">
      <xdr:nvSpPr>
        <xdr:cNvPr id="18" name="吹き出し: 線 10">
          <a:extLst>
            <a:ext uri="{FF2B5EF4-FFF2-40B4-BE49-F238E27FC236}">
              <a16:creationId xmlns:a16="http://schemas.microsoft.com/office/drawing/2014/main" id="{19958C4A-26F5-4CBC-A930-8CEA210E6949}"/>
            </a:ext>
          </a:extLst>
        </xdr:cNvPr>
        <xdr:cNvSpPr/>
      </xdr:nvSpPr>
      <xdr:spPr>
        <a:xfrm>
          <a:off x="2407220" y="4314825"/>
          <a:ext cx="2898812" cy="809136"/>
        </a:xfrm>
        <a:prstGeom prst="borderCallout1">
          <a:avLst>
            <a:gd name="adj1" fmla="val 47366"/>
            <a:gd name="adj2" fmla="val 1788"/>
            <a:gd name="adj3" fmla="val 45462"/>
            <a:gd name="adj4" fmla="val -31568"/>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「固定資産」は、「有形固定資産」、「無形固定資産」、「その他の固定資産」の合計値を自動で算出し、表示します。</a:t>
          </a:r>
        </a:p>
      </xdr:txBody>
    </xdr:sp>
    <xdr:clientData/>
  </xdr:twoCellAnchor>
  <xdr:twoCellAnchor>
    <xdr:from>
      <xdr:col>3</xdr:col>
      <xdr:colOff>1470495</xdr:colOff>
      <xdr:row>19</xdr:row>
      <xdr:rowOff>381000</xdr:rowOff>
    </xdr:from>
    <xdr:to>
      <xdr:col>4</xdr:col>
      <xdr:colOff>15872</xdr:colOff>
      <xdr:row>21</xdr:row>
      <xdr:rowOff>368023</xdr:rowOff>
    </xdr:to>
    <xdr:sp macro="" textlink="">
      <xdr:nvSpPr>
        <xdr:cNvPr id="10" name="吹き出し: 線 10">
          <a:extLst>
            <a:ext uri="{FF2B5EF4-FFF2-40B4-BE49-F238E27FC236}">
              <a16:creationId xmlns:a16="http://schemas.microsoft.com/office/drawing/2014/main" id="{A097BE80-0DB6-41B3-99BF-074B11FE3A61}"/>
            </a:ext>
          </a:extLst>
        </xdr:cNvPr>
        <xdr:cNvSpPr/>
      </xdr:nvSpPr>
      <xdr:spPr>
        <a:xfrm>
          <a:off x="2270595" y="9182100"/>
          <a:ext cx="2793527" cy="958573"/>
        </a:xfrm>
        <a:prstGeom prst="borderCallout1">
          <a:avLst>
            <a:gd name="adj1" fmla="val 50371"/>
            <a:gd name="adj2" fmla="val 2487"/>
            <a:gd name="adj3" fmla="val 83188"/>
            <a:gd name="adj4" fmla="val -17023"/>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「資産の総合計」は、「流動資産」、「固定資産」、「その他</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流動資産、固定資産を除くその他資産</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」の合計値を自動で算出し、表示します。</a:t>
          </a:r>
        </a:p>
      </xdr:txBody>
    </xdr:sp>
    <xdr:clientData/>
  </xdr:twoCellAnchor>
  <xdr:twoCellAnchor>
    <xdr:from>
      <xdr:col>10</xdr:col>
      <xdr:colOff>1198645</xdr:colOff>
      <xdr:row>3</xdr:row>
      <xdr:rowOff>219075</xdr:rowOff>
    </xdr:from>
    <xdr:to>
      <xdr:col>10</xdr:col>
      <xdr:colOff>4323491</xdr:colOff>
      <xdr:row>5</xdr:row>
      <xdr:rowOff>120681</xdr:rowOff>
    </xdr:to>
    <xdr:sp macro="" textlink="">
      <xdr:nvSpPr>
        <xdr:cNvPr id="20" name="吹き出し: 線 10">
          <a:extLst>
            <a:ext uri="{FF2B5EF4-FFF2-40B4-BE49-F238E27FC236}">
              <a16:creationId xmlns:a16="http://schemas.microsoft.com/office/drawing/2014/main" id="{921A6E42-7B35-484B-B33E-5597130669B9}"/>
            </a:ext>
          </a:extLst>
        </xdr:cNvPr>
        <xdr:cNvSpPr/>
      </xdr:nvSpPr>
      <xdr:spPr>
        <a:xfrm>
          <a:off x="12800095" y="1362075"/>
          <a:ext cx="3124846" cy="854106"/>
        </a:xfrm>
        <a:prstGeom prst="borderCallout1">
          <a:avLst>
            <a:gd name="adj1" fmla="val 50672"/>
            <a:gd name="adj2" fmla="val 2590"/>
            <a:gd name="adj3" fmla="val 58887"/>
            <a:gd name="adj4" fmla="val -20562"/>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「流動負債」は、「支払手形」、「買掛金」、「短期借入金」、「</a:t>
          </a:r>
          <a:r>
            <a:rPr kumimoji="1" lang="en-US" altLang="ja-JP" sz="1100">
              <a:solidFill>
                <a:sysClr val="windowText" lastClr="000000"/>
              </a:solidFill>
              <a:effectLst/>
              <a:latin typeface="+mn-lt"/>
              <a:ea typeface="+mn-ea"/>
              <a:cs typeface="+mn-cs"/>
            </a:rPr>
            <a:t>1</a:t>
          </a:r>
          <a:r>
            <a:rPr kumimoji="1" lang="ja-JP" altLang="en-US" sz="1100">
              <a:solidFill>
                <a:sysClr val="windowText" lastClr="000000"/>
              </a:solidFill>
              <a:effectLst/>
              <a:latin typeface="+mn-lt"/>
              <a:ea typeface="+mn-ea"/>
              <a:cs typeface="+mn-cs"/>
            </a:rPr>
            <a:t>年以内返済長期借入金」、「その他の流動負債」の合計値を自動で算出し、表示します。</a:t>
          </a:r>
        </a:p>
      </xdr:txBody>
    </xdr:sp>
    <xdr:clientData/>
  </xdr:twoCellAnchor>
  <xdr:twoCellAnchor>
    <xdr:from>
      <xdr:col>10</xdr:col>
      <xdr:colOff>1188266</xdr:colOff>
      <xdr:row>12</xdr:row>
      <xdr:rowOff>214313</xdr:rowOff>
    </xdr:from>
    <xdr:to>
      <xdr:col>10</xdr:col>
      <xdr:colOff>4178174</xdr:colOff>
      <xdr:row>13</xdr:row>
      <xdr:rowOff>458768</xdr:rowOff>
    </xdr:to>
    <xdr:sp macro="" textlink="">
      <xdr:nvSpPr>
        <xdr:cNvPr id="21" name="吹き出し: 線 10">
          <a:extLst>
            <a:ext uri="{FF2B5EF4-FFF2-40B4-BE49-F238E27FC236}">
              <a16:creationId xmlns:a16="http://schemas.microsoft.com/office/drawing/2014/main" id="{D030D05F-116D-4C1D-B6CC-184FFFDC82CE}"/>
            </a:ext>
          </a:extLst>
        </xdr:cNvPr>
        <xdr:cNvSpPr/>
      </xdr:nvSpPr>
      <xdr:spPr>
        <a:xfrm>
          <a:off x="12149954" y="5595938"/>
          <a:ext cx="2989908" cy="712768"/>
        </a:xfrm>
        <a:prstGeom prst="borderCallout1">
          <a:avLst>
            <a:gd name="adj1" fmla="val 81501"/>
            <a:gd name="adj2" fmla="val 91690"/>
            <a:gd name="adj3" fmla="val 145255"/>
            <a:gd name="adj4" fmla="val 87206"/>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「負債の総合計」は、「流動負債」、「固定負債」の合計値を自動で算出し、表示します。</a:t>
          </a:r>
        </a:p>
      </xdr:txBody>
    </xdr:sp>
    <xdr:clientData/>
  </xdr:twoCellAnchor>
  <xdr:twoCellAnchor>
    <xdr:from>
      <xdr:col>10</xdr:col>
      <xdr:colOff>1866615</xdr:colOff>
      <xdr:row>20</xdr:row>
      <xdr:rowOff>316037</xdr:rowOff>
    </xdr:from>
    <xdr:to>
      <xdr:col>11</xdr:col>
      <xdr:colOff>609599</xdr:colOff>
      <xdr:row>22</xdr:row>
      <xdr:rowOff>28362</xdr:rowOff>
    </xdr:to>
    <xdr:sp macro="" textlink="">
      <xdr:nvSpPr>
        <xdr:cNvPr id="22" name="吹き出し: 線 10">
          <a:extLst>
            <a:ext uri="{FF2B5EF4-FFF2-40B4-BE49-F238E27FC236}">
              <a16:creationId xmlns:a16="http://schemas.microsoft.com/office/drawing/2014/main" id="{A848562B-4F35-4CB2-ACBE-7EB1C329B956}"/>
            </a:ext>
          </a:extLst>
        </xdr:cNvPr>
        <xdr:cNvSpPr/>
      </xdr:nvSpPr>
      <xdr:spPr>
        <a:xfrm>
          <a:off x="13468065" y="9555287"/>
          <a:ext cx="3257834" cy="683875"/>
        </a:xfrm>
        <a:prstGeom prst="borderCallout1">
          <a:avLst>
            <a:gd name="adj1" fmla="val 14656"/>
            <a:gd name="adj2" fmla="val 3786"/>
            <a:gd name="adj3" fmla="val 59545"/>
            <a:gd name="adj4" fmla="val -5284"/>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「負債・純資産の総合計」は、「負債の総合計」、「純資産の総合計」の合計値を自動で算出し、表示します。</a:t>
          </a:r>
        </a:p>
      </xdr:txBody>
    </xdr:sp>
    <xdr:clientData/>
  </xdr:twoCellAnchor>
  <xdr:twoCellAnchor>
    <xdr:from>
      <xdr:col>10</xdr:col>
      <xdr:colOff>1889676</xdr:colOff>
      <xdr:row>18</xdr:row>
      <xdr:rowOff>129540</xdr:rowOff>
    </xdr:from>
    <xdr:to>
      <xdr:col>11</xdr:col>
      <xdr:colOff>609599</xdr:colOff>
      <xdr:row>20</xdr:row>
      <xdr:rowOff>246673</xdr:rowOff>
    </xdr:to>
    <xdr:sp macro="" textlink="">
      <xdr:nvSpPr>
        <xdr:cNvPr id="11" name="吹き出し: 線 10">
          <a:extLst>
            <a:ext uri="{FF2B5EF4-FFF2-40B4-BE49-F238E27FC236}">
              <a16:creationId xmlns:a16="http://schemas.microsoft.com/office/drawing/2014/main" id="{F515511C-20AC-483B-8D36-119A956D5149}"/>
            </a:ext>
          </a:extLst>
        </xdr:cNvPr>
        <xdr:cNvSpPr/>
      </xdr:nvSpPr>
      <xdr:spPr>
        <a:xfrm>
          <a:off x="12824376" y="8454390"/>
          <a:ext cx="2968073" cy="1069633"/>
        </a:xfrm>
        <a:prstGeom prst="borderCallout1">
          <a:avLst>
            <a:gd name="adj1" fmla="val 57196"/>
            <a:gd name="adj2" fmla="val 1900"/>
            <a:gd name="adj3" fmla="val 105916"/>
            <a:gd name="adj4" fmla="val -2181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「純資産の総合計」は、「株主資本」、「利益剰余金」、「その他</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株主資本、利益剰余金を除くその他の純資産</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」の合計値を自動で算出し、表示します。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50875</xdr:colOff>
      <xdr:row>6</xdr:row>
      <xdr:rowOff>283244</xdr:rowOff>
    </xdr:from>
    <xdr:to>
      <xdr:col>1</xdr:col>
      <xdr:colOff>3927431</xdr:colOff>
      <xdr:row>8</xdr:row>
      <xdr:rowOff>256914</xdr:rowOff>
    </xdr:to>
    <xdr:sp macro="" textlink="">
      <xdr:nvSpPr>
        <xdr:cNvPr id="37" name="吹き出し: 線 70">
          <a:extLst>
            <a:ext uri="{FF2B5EF4-FFF2-40B4-BE49-F238E27FC236}">
              <a16:creationId xmlns:a16="http://schemas.microsoft.com/office/drawing/2014/main" id="{869B75AE-48AD-0D72-2478-18BD44BB44A7}"/>
            </a:ext>
          </a:extLst>
        </xdr:cNvPr>
        <xdr:cNvSpPr/>
      </xdr:nvSpPr>
      <xdr:spPr>
        <a:xfrm>
          <a:off x="317575" y="3445544"/>
          <a:ext cx="3876556" cy="1154770"/>
        </a:xfrm>
        <a:prstGeom prst="borderCallout1">
          <a:avLst>
            <a:gd name="adj1" fmla="val 85900"/>
            <a:gd name="adj2" fmla="val 88560"/>
            <a:gd name="adj3" fmla="val 107509"/>
            <a:gd name="adj4" fmla="val 10594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「売上原価のうち 労務費」は、売上原価に含まれる労務費（福利厚生費や退職金等を含む）を記入してください。役員報酬が含まれる場合は、「販売費及び一般管理費のうち 人件費」に含めてください。</a:t>
          </a:r>
          <a:endParaRPr lang="ja-JP" altLang="ja-JP" sz="1100">
            <a:solidFill>
              <a:sysClr val="windowText" lastClr="000000"/>
            </a:solidFill>
            <a:effectLst/>
          </a:endParaRPr>
        </a:p>
      </xdr:txBody>
    </xdr:sp>
    <xdr:clientData/>
  </xdr:twoCellAnchor>
  <xdr:twoCellAnchor>
    <xdr:from>
      <xdr:col>1</xdr:col>
      <xdr:colOff>27319</xdr:colOff>
      <xdr:row>15</xdr:row>
      <xdr:rowOff>263790</xdr:rowOff>
    </xdr:from>
    <xdr:to>
      <xdr:col>1</xdr:col>
      <xdr:colOff>3901970</xdr:colOff>
      <xdr:row>17</xdr:row>
      <xdr:rowOff>153174</xdr:rowOff>
    </xdr:to>
    <xdr:sp macro="" textlink="">
      <xdr:nvSpPr>
        <xdr:cNvPr id="73" name="吹き出し: 線 10">
          <a:extLst>
            <a:ext uri="{FF2B5EF4-FFF2-40B4-BE49-F238E27FC236}">
              <a16:creationId xmlns:a16="http://schemas.microsoft.com/office/drawing/2014/main" id="{E10AA942-AA90-4489-902E-F764207ADBA9}"/>
            </a:ext>
          </a:extLst>
        </xdr:cNvPr>
        <xdr:cNvSpPr/>
      </xdr:nvSpPr>
      <xdr:spPr>
        <a:xfrm>
          <a:off x="294019" y="8741040"/>
          <a:ext cx="3874651" cy="1070484"/>
        </a:xfrm>
        <a:prstGeom prst="borderCallout1">
          <a:avLst>
            <a:gd name="adj1" fmla="val 85900"/>
            <a:gd name="adj2" fmla="val 88560"/>
            <a:gd name="adj3" fmla="val 114379"/>
            <a:gd name="adj4" fmla="val 106298"/>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「販売費及び一般管理費のうち 人件費」は、販売費及び一般管理費に含まれる役員給与、従業員給与、賞与及び賞与引当金繰入れ、福利厚生費、退職金及び退職給与引当金繰入れを記入してください。</a:t>
          </a:r>
        </a:p>
      </xdr:txBody>
    </xdr:sp>
    <xdr:clientData/>
  </xdr:twoCellAnchor>
  <xdr:twoCellAnchor>
    <xdr:from>
      <xdr:col>1</xdr:col>
      <xdr:colOff>21604</xdr:colOff>
      <xdr:row>35</xdr:row>
      <xdr:rowOff>496094</xdr:rowOff>
    </xdr:from>
    <xdr:to>
      <xdr:col>1</xdr:col>
      <xdr:colOff>3865510</xdr:colOff>
      <xdr:row>46</xdr:row>
      <xdr:rowOff>323035</xdr:rowOff>
    </xdr:to>
    <xdr:sp macro="" textlink="">
      <xdr:nvSpPr>
        <xdr:cNvPr id="29" name="吹き出し: 線 24">
          <a:extLst>
            <a:ext uri="{FF2B5EF4-FFF2-40B4-BE49-F238E27FC236}">
              <a16:creationId xmlns:a16="http://schemas.microsoft.com/office/drawing/2014/main" id="{525808DE-9587-4C0D-BCF9-E13A617D2500}"/>
            </a:ext>
          </a:extLst>
        </xdr:cNvPr>
        <xdr:cNvSpPr/>
      </xdr:nvSpPr>
      <xdr:spPr>
        <a:xfrm>
          <a:off x="289495" y="20945078"/>
          <a:ext cx="3843906" cy="6375379"/>
        </a:xfrm>
        <a:prstGeom prst="borderCallout1">
          <a:avLst>
            <a:gd name="adj1" fmla="val 94606"/>
            <a:gd name="adj2" fmla="val 88924"/>
            <a:gd name="adj3" fmla="val 118304"/>
            <a:gd name="adj4" fmla="val 108280"/>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effectLst/>
              <a:latin typeface="+mn-lt"/>
              <a:ea typeface="+mn-ea"/>
              <a:cs typeface="+mn-cs"/>
            </a:rPr>
            <a:t>「従業員数」および「従業員の給与支給総額」について</a:t>
          </a:r>
          <a:br>
            <a:rPr kumimoji="1" lang="ja-JP" altLang="en-US"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従業員の給与支給総額の値は、決算書上の従業員給与手当、賞与とは異なる値となります。従業員の給与支給総額には課税対象となる経費のみ計上し、非課税経費は除いてください。</a:t>
          </a:r>
          <a:br>
            <a:rPr kumimoji="1" lang="ja-JP" altLang="en-US"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非課税経費の例：通勤手当、旅費、福利厚生費　等</a:t>
          </a:r>
          <a:br>
            <a:rPr kumimoji="1" lang="en-US" altLang="ja-JP"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給与支給総額の「従業員</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常勤</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」には、パート、アルバイト、契約社員、非正規社員、出向者等も含まれます。従業員数も同様です。日々雇い入れられる者、</a:t>
          </a:r>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か月以内の期間を定めて使用される者、季節的業務に</a:t>
          </a:r>
          <a:r>
            <a:rPr kumimoji="1" lang="en-US" altLang="ja-JP" sz="1100">
              <a:solidFill>
                <a:sysClr val="windowText" lastClr="000000"/>
              </a:solidFill>
              <a:effectLst/>
              <a:latin typeface="+mn-lt"/>
              <a:ea typeface="+mn-ea"/>
              <a:cs typeface="+mn-cs"/>
            </a:rPr>
            <a:t>4</a:t>
          </a:r>
          <a:r>
            <a:rPr kumimoji="1" lang="ja-JP" altLang="en-US" sz="1100">
              <a:solidFill>
                <a:sysClr val="windowText" lastClr="000000"/>
              </a:solidFill>
              <a:effectLst/>
              <a:latin typeface="+mn-lt"/>
              <a:ea typeface="+mn-ea"/>
              <a:cs typeface="+mn-cs"/>
            </a:rPr>
            <a:t>か月以内の期間を定めて使用される者、試みの使用期間中の者は含まれません。なお、パートタイム従業員については、正社員の就業時間に換算して人数を算出してください。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br>
            <a:rPr kumimoji="1" lang="ja-JP" altLang="en-US" sz="1100">
              <a:solidFill>
                <a:sysClr val="windowText" lastClr="000000"/>
              </a:solidFill>
              <a:effectLst/>
              <a:latin typeface="+mn-lt"/>
              <a:ea typeface="+mn-ea"/>
              <a:cs typeface="+mn-cs"/>
            </a:rPr>
          </a:br>
          <a:br>
            <a:rPr kumimoji="1" lang="ja-JP" altLang="en-US" sz="1100">
              <a:solidFill>
                <a:sysClr val="windowText" lastClr="000000"/>
              </a:solidFill>
              <a:effectLst/>
              <a:latin typeface="+mn-lt"/>
              <a:ea typeface="+mn-ea"/>
              <a:cs typeface="+mn-cs"/>
            </a:rPr>
          </a:br>
          <a:r>
            <a:rPr kumimoji="1" lang="ja-JP" altLang="en-US" sz="1100" b="1">
              <a:solidFill>
                <a:sysClr val="windowText" lastClr="000000"/>
              </a:solidFill>
              <a:effectLst/>
              <a:latin typeface="+mn-lt"/>
              <a:ea typeface="+mn-ea"/>
              <a:cs typeface="+mn-cs"/>
            </a:rPr>
            <a:t>＜就業時間換算における従業員数の考え方＞</a:t>
          </a:r>
          <a:br>
            <a:rPr kumimoji="1" lang="ja-JP" altLang="en-US"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 対象となるのは、常勤従業員</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期間を定めずに雇用されている者、</a:t>
          </a:r>
          <a:r>
            <a:rPr kumimoji="1" lang="en-US" altLang="ja-JP" sz="1100">
              <a:solidFill>
                <a:sysClr val="windowText" lastClr="000000"/>
              </a:solidFill>
              <a:effectLst/>
              <a:latin typeface="+mn-lt"/>
              <a:ea typeface="+mn-ea"/>
              <a:cs typeface="+mn-cs"/>
            </a:rPr>
            <a:t>1</a:t>
          </a:r>
          <a:r>
            <a:rPr kumimoji="1" lang="ja-JP" altLang="en-US" sz="1100">
              <a:solidFill>
                <a:sysClr val="windowText" lastClr="000000"/>
              </a:solidFill>
              <a:effectLst/>
              <a:latin typeface="+mn-lt"/>
              <a:ea typeface="+mn-ea"/>
              <a:cs typeface="+mn-cs"/>
            </a:rPr>
            <a:t>か月を超える期間を定めて雇用されている者</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です。</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派遣労働者を除く</a:t>
          </a:r>
          <a:r>
            <a:rPr kumimoji="1" lang="en-US" altLang="ja-JP" sz="1100">
              <a:solidFill>
                <a:sysClr val="windowText" lastClr="000000"/>
              </a:solidFill>
              <a:effectLst/>
              <a:latin typeface="+mn-lt"/>
              <a:ea typeface="+mn-ea"/>
              <a:cs typeface="+mn-cs"/>
            </a:rPr>
            <a:t>)</a:t>
          </a:r>
          <a:br>
            <a:rPr kumimoji="1" lang="en-US" altLang="ja-JP"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 このうち、</a:t>
          </a:r>
          <a:r>
            <a:rPr kumimoji="1" lang="en-US" altLang="ja-JP" sz="1100">
              <a:solidFill>
                <a:sysClr val="windowText" lastClr="000000"/>
              </a:solidFill>
              <a:effectLst/>
              <a:latin typeface="+mn-lt"/>
              <a:ea typeface="+mn-ea"/>
              <a:cs typeface="+mn-cs"/>
            </a:rPr>
            <a:t>1</a:t>
          </a:r>
          <a:r>
            <a:rPr kumimoji="1" lang="ja-JP" altLang="en-US" sz="1100">
              <a:solidFill>
                <a:sysClr val="windowText" lastClr="000000"/>
              </a:solidFill>
              <a:effectLst/>
              <a:latin typeface="+mn-lt"/>
              <a:ea typeface="+mn-ea"/>
              <a:cs typeface="+mn-cs"/>
            </a:rPr>
            <a:t>日の所定労働時間が正社員より短い者、または年間の所定労働時間が正社員よりも少ない者をパートタイム従業員と定義します。</a:t>
          </a:r>
          <a:br>
            <a:rPr kumimoji="1" lang="ja-JP" altLang="en-US"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 正社員が算定する事業年度の全期間に在籍していない場合、就業時間換算における従業員数は、在籍した月数を</a:t>
          </a:r>
          <a:r>
            <a:rPr kumimoji="1" lang="en-US" altLang="ja-JP" sz="1100">
              <a:solidFill>
                <a:sysClr val="windowText" lastClr="000000"/>
              </a:solidFill>
              <a:effectLst/>
              <a:latin typeface="+mn-lt"/>
              <a:ea typeface="+mn-ea"/>
              <a:cs typeface="+mn-cs"/>
            </a:rPr>
            <a:t>12</a:t>
          </a:r>
          <a:r>
            <a:rPr kumimoji="1" lang="ja-JP" altLang="en-US" sz="1100">
              <a:solidFill>
                <a:sysClr val="windowText" lastClr="000000"/>
              </a:solidFill>
              <a:effectLst/>
              <a:latin typeface="+mn-lt"/>
              <a:ea typeface="+mn-ea"/>
              <a:cs typeface="+mn-cs"/>
            </a:rPr>
            <a:t>か月で割ることで算出します。</a:t>
          </a:r>
          <a:r>
            <a:rPr kumimoji="1" lang="en-US" altLang="ja-JP" sz="1100">
              <a:solidFill>
                <a:sysClr val="windowText" lastClr="000000"/>
              </a:solidFill>
              <a:effectLst/>
              <a:latin typeface="+mn-lt"/>
              <a:ea typeface="+mn-ea"/>
              <a:cs typeface="+mn-cs"/>
            </a:rPr>
            <a:t>(※1</a:t>
          </a:r>
          <a:r>
            <a:rPr kumimoji="1" lang="ja-JP" altLang="en-US" sz="1100">
              <a:solidFill>
                <a:sysClr val="windowText" lastClr="000000"/>
              </a:solidFill>
              <a:effectLst/>
              <a:latin typeface="+mn-lt"/>
              <a:ea typeface="+mn-ea"/>
              <a:cs typeface="+mn-cs"/>
            </a:rPr>
            <a:t>日以上在籍した月は月数に含める</a:t>
          </a:r>
          <a:r>
            <a:rPr kumimoji="1" lang="en-US" altLang="ja-JP" sz="1100">
              <a:solidFill>
                <a:sysClr val="windowText" lastClr="000000"/>
              </a:solidFill>
              <a:effectLst/>
              <a:latin typeface="+mn-lt"/>
              <a:ea typeface="+mn-ea"/>
              <a:cs typeface="+mn-cs"/>
            </a:rPr>
            <a:t>)</a:t>
          </a:r>
          <a:br>
            <a:rPr kumimoji="1" lang="en-US" altLang="ja-JP"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 パートタイム従業員の就業時間換算における従業員数は、年間の所定労働時間を正社員</a:t>
          </a:r>
          <a:r>
            <a:rPr kumimoji="1" lang="en-US" altLang="ja-JP" sz="1100">
              <a:solidFill>
                <a:sysClr val="windowText" lastClr="000000"/>
              </a:solidFill>
              <a:effectLst/>
              <a:latin typeface="+mn-lt"/>
              <a:ea typeface="+mn-ea"/>
              <a:cs typeface="+mn-cs"/>
            </a:rPr>
            <a:t>1</a:t>
          </a:r>
          <a:r>
            <a:rPr kumimoji="1" lang="ja-JP" altLang="en-US" sz="1100">
              <a:solidFill>
                <a:sysClr val="windowText" lastClr="000000"/>
              </a:solidFill>
              <a:effectLst/>
              <a:latin typeface="+mn-lt"/>
              <a:ea typeface="+mn-ea"/>
              <a:cs typeface="+mn-cs"/>
            </a:rPr>
            <a:t>人の年間の所定労働時間で割ることで算出します。</a:t>
          </a:r>
        </a:p>
      </xdr:txBody>
    </xdr:sp>
    <xdr:clientData/>
  </xdr:twoCellAnchor>
  <xdr:twoCellAnchor>
    <xdr:from>
      <xdr:col>1</xdr:col>
      <xdr:colOff>18428</xdr:colOff>
      <xdr:row>49</xdr:row>
      <xdr:rowOff>219007</xdr:rowOff>
    </xdr:from>
    <xdr:to>
      <xdr:col>1</xdr:col>
      <xdr:colOff>3905779</xdr:colOff>
      <xdr:row>50</xdr:row>
      <xdr:rowOff>409297</xdr:rowOff>
    </xdr:to>
    <xdr:sp macro="" textlink="">
      <xdr:nvSpPr>
        <xdr:cNvPr id="40" name="吹き出し: 線 25">
          <a:extLst>
            <a:ext uri="{FF2B5EF4-FFF2-40B4-BE49-F238E27FC236}">
              <a16:creationId xmlns:a16="http://schemas.microsoft.com/office/drawing/2014/main" id="{0736E052-0BF7-40C2-90EF-F31FABC53C44}"/>
            </a:ext>
          </a:extLst>
        </xdr:cNvPr>
        <xdr:cNvSpPr/>
      </xdr:nvSpPr>
      <xdr:spPr>
        <a:xfrm>
          <a:off x="286319" y="29002366"/>
          <a:ext cx="3887351" cy="785603"/>
        </a:xfrm>
        <a:prstGeom prst="borderCallout1">
          <a:avLst>
            <a:gd name="adj1" fmla="val 58288"/>
            <a:gd name="adj2" fmla="val 97698"/>
            <a:gd name="adj3" fmla="val 14254"/>
            <a:gd name="adj4" fmla="val 107144"/>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従業員数</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正社員</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には、パート及び派遣及び契約社員は含まれません。従業員兼役員は含まれます。</a:t>
          </a:r>
        </a:p>
      </xdr:txBody>
    </xdr:sp>
    <xdr:clientData/>
  </xdr:twoCellAnchor>
  <xdr:twoCellAnchor>
    <xdr:from>
      <xdr:col>1</xdr:col>
      <xdr:colOff>22239</xdr:colOff>
      <xdr:row>50</xdr:row>
      <xdr:rowOff>486434</xdr:rowOff>
    </xdr:from>
    <xdr:to>
      <xdr:col>1</xdr:col>
      <xdr:colOff>3896890</xdr:colOff>
      <xdr:row>51</xdr:row>
      <xdr:rowOff>369788</xdr:rowOff>
    </xdr:to>
    <xdr:sp macro="" textlink="">
      <xdr:nvSpPr>
        <xdr:cNvPr id="11" name="吹き出し: 線 25">
          <a:extLst>
            <a:ext uri="{FF2B5EF4-FFF2-40B4-BE49-F238E27FC236}">
              <a16:creationId xmlns:a16="http://schemas.microsoft.com/office/drawing/2014/main" id="{438416F3-F584-46A5-AA7C-F2505AA819FD}"/>
            </a:ext>
          </a:extLst>
        </xdr:cNvPr>
        <xdr:cNvSpPr/>
      </xdr:nvSpPr>
      <xdr:spPr>
        <a:xfrm>
          <a:off x="288939" y="29632934"/>
          <a:ext cx="3874651" cy="473904"/>
        </a:xfrm>
        <a:prstGeom prst="borderCallout1">
          <a:avLst>
            <a:gd name="adj1" fmla="val 57907"/>
            <a:gd name="adj2" fmla="val 98009"/>
            <a:gd name="adj3" fmla="val 89991"/>
            <a:gd name="adj4" fmla="val 106631"/>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補助事業に係る従業員の給与支給総額は、任意の入力項目です。</a:t>
          </a:r>
        </a:p>
      </xdr:txBody>
    </xdr:sp>
    <xdr:clientData/>
  </xdr:twoCellAnchor>
  <xdr:twoCellAnchor>
    <xdr:from>
      <xdr:col>1</xdr:col>
      <xdr:colOff>22239</xdr:colOff>
      <xdr:row>51</xdr:row>
      <xdr:rowOff>511245</xdr:rowOff>
    </xdr:from>
    <xdr:to>
      <xdr:col>1</xdr:col>
      <xdr:colOff>3901970</xdr:colOff>
      <xdr:row>52</xdr:row>
      <xdr:rowOff>534656</xdr:rowOff>
    </xdr:to>
    <xdr:sp macro="" textlink="">
      <xdr:nvSpPr>
        <xdr:cNvPr id="46" name="吹き出し: 線 25">
          <a:extLst>
            <a:ext uri="{FF2B5EF4-FFF2-40B4-BE49-F238E27FC236}">
              <a16:creationId xmlns:a16="http://schemas.microsoft.com/office/drawing/2014/main" id="{9587ADEF-2EC8-4D1C-809A-082E136EE27E}"/>
            </a:ext>
          </a:extLst>
        </xdr:cNvPr>
        <xdr:cNvSpPr/>
      </xdr:nvSpPr>
      <xdr:spPr>
        <a:xfrm>
          <a:off x="290130" y="30485229"/>
          <a:ext cx="3879731" cy="618724"/>
        </a:xfrm>
        <a:prstGeom prst="borderCallout1">
          <a:avLst>
            <a:gd name="adj1" fmla="val 60224"/>
            <a:gd name="adj2" fmla="val 95650"/>
            <a:gd name="adj3" fmla="val 157182"/>
            <a:gd name="adj4" fmla="val 106843"/>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3</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5</a:t>
          </a:r>
          <a:r>
            <a:rPr kumimoji="1" lang="ja-JP" altLang="en-US" sz="1100">
              <a:solidFill>
                <a:sysClr val="windowText" lastClr="000000"/>
              </a:solidFill>
              <a:effectLst/>
              <a:latin typeface="+mn-lt"/>
              <a:ea typeface="+mn-ea"/>
              <a:cs typeface="+mn-cs"/>
            </a:rPr>
            <a:t>年の事業計画上の目標値となり、これを超える事業に取り組む必要があります。</a:t>
          </a:r>
        </a:p>
      </xdr:txBody>
    </xdr:sp>
    <xdr:clientData/>
  </xdr:twoCellAnchor>
  <xdr:twoCellAnchor>
    <xdr:from>
      <xdr:col>1</xdr:col>
      <xdr:colOff>25414</xdr:colOff>
      <xdr:row>53</xdr:row>
      <xdr:rowOff>69454</xdr:rowOff>
    </xdr:from>
    <xdr:to>
      <xdr:col>1</xdr:col>
      <xdr:colOff>3905780</xdr:colOff>
      <xdr:row>55</xdr:row>
      <xdr:rowOff>103748</xdr:rowOff>
    </xdr:to>
    <xdr:sp macro="" textlink="">
      <xdr:nvSpPr>
        <xdr:cNvPr id="48" name="吹き出し: 線 25">
          <a:extLst>
            <a:ext uri="{FF2B5EF4-FFF2-40B4-BE49-F238E27FC236}">
              <a16:creationId xmlns:a16="http://schemas.microsoft.com/office/drawing/2014/main" id="{6A344756-5691-43D5-B5D6-B40738565F26}"/>
            </a:ext>
          </a:extLst>
        </xdr:cNvPr>
        <xdr:cNvSpPr/>
      </xdr:nvSpPr>
      <xdr:spPr>
        <a:xfrm>
          <a:off x="293305" y="31234063"/>
          <a:ext cx="3880366" cy="1224919"/>
        </a:xfrm>
        <a:prstGeom prst="borderCallout1">
          <a:avLst>
            <a:gd name="adj1" fmla="val 60224"/>
            <a:gd name="adj2" fmla="val 95650"/>
            <a:gd name="adj3" fmla="val 120316"/>
            <a:gd name="adj4" fmla="val 106112"/>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キャッシュフロー計算書を作成している場合は、「有形・無形固定資産の取得による支出」を入力してください。作成していない場合は分かる範囲で入力してください。</a:t>
          </a:r>
          <a:br>
            <a:rPr kumimoji="1" lang="en-US" altLang="ja-JP"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可能な範囲で基準年度から事業計画期間最終年度までの計画値も入力してください。</a:t>
          </a:r>
        </a:p>
      </xdr:txBody>
    </xdr:sp>
    <xdr:clientData/>
  </xdr:twoCellAnchor>
  <xdr:twoCellAnchor>
    <xdr:from>
      <xdr:col>1</xdr:col>
      <xdr:colOff>18429</xdr:colOff>
      <xdr:row>55</xdr:row>
      <xdr:rowOff>164783</xdr:rowOff>
    </xdr:from>
    <xdr:to>
      <xdr:col>1</xdr:col>
      <xdr:colOff>3906415</xdr:colOff>
      <xdr:row>58</xdr:row>
      <xdr:rowOff>409846</xdr:rowOff>
    </xdr:to>
    <xdr:sp macro="" textlink="">
      <xdr:nvSpPr>
        <xdr:cNvPr id="90" name="吹き出し: 線 25">
          <a:extLst>
            <a:ext uri="{FF2B5EF4-FFF2-40B4-BE49-F238E27FC236}">
              <a16:creationId xmlns:a16="http://schemas.microsoft.com/office/drawing/2014/main" id="{0D19F544-07EB-4BE0-9C65-F42086B4B433}"/>
            </a:ext>
          </a:extLst>
        </xdr:cNvPr>
        <xdr:cNvSpPr/>
      </xdr:nvSpPr>
      <xdr:spPr>
        <a:xfrm>
          <a:off x="280367" y="32525971"/>
          <a:ext cx="3887986" cy="2031000"/>
        </a:xfrm>
        <a:prstGeom prst="borderCallout1">
          <a:avLst>
            <a:gd name="adj1" fmla="val 18876"/>
            <a:gd name="adj2" fmla="val 97451"/>
            <a:gd name="adj3" fmla="val 36729"/>
            <a:gd name="adj4" fmla="val 10594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当該年度に新たに計上した設備投資額を入力してください。建物、構築物、機械装置、土地、建設仮勘定、建物及び付属設備、構築物、機械及び装置、搬送設備及びその他の付属設備、船舶及び水上運搬具、鉄道車両、自動車その他の陸上運搬具、工具、器具及び備品（耐用年数が１年以上のものに限る。）、土地、建設仮勘定、その他の有形資産で流動資産又は投資たる資産に属しないものの額。修繕、増築、改造、購入手数料の費用の額を指します。</a:t>
          </a:r>
        </a:p>
      </xdr:txBody>
    </xdr:sp>
    <xdr:clientData/>
  </xdr:twoCellAnchor>
  <xdr:twoCellAnchor>
    <xdr:from>
      <xdr:col>0</xdr:col>
      <xdr:colOff>257825</xdr:colOff>
      <xdr:row>58</xdr:row>
      <xdr:rowOff>486251</xdr:rowOff>
    </xdr:from>
    <xdr:to>
      <xdr:col>1</xdr:col>
      <xdr:colOff>3876253</xdr:colOff>
      <xdr:row>60</xdr:row>
      <xdr:rowOff>25983</xdr:rowOff>
    </xdr:to>
    <xdr:sp macro="" textlink="">
      <xdr:nvSpPr>
        <xdr:cNvPr id="91" name="吹き出し: 線 25">
          <a:extLst>
            <a:ext uri="{FF2B5EF4-FFF2-40B4-BE49-F238E27FC236}">
              <a16:creationId xmlns:a16="http://schemas.microsoft.com/office/drawing/2014/main" id="{2AFAD43E-301E-42B5-B51D-20E3AF19F1FE}"/>
            </a:ext>
          </a:extLst>
        </xdr:cNvPr>
        <xdr:cNvSpPr/>
      </xdr:nvSpPr>
      <xdr:spPr>
        <a:xfrm>
          <a:off x="257825" y="34633376"/>
          <a:ext cx="3880366" cy="730357"/>
        </a:xfrm>
        <a:prstGeom prst="borderCallout1">
          <a:avLst>
            <a:gd name="adj1" fmla="val 19382"/>
            <a:gd name="adj2" fmla="val 98348"/>
            <a:gd name="adj3" fmla="val -101178"/>
            <a:gd name="adj4" fmla="val 10696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当該年度に新たに計上した無形固定資産投資額を入力してください。無形固定資産投資額に金融資産は該当されないため、無形固定投資額には含めずに記載してください。</a:t>
          </a:r>
        </a:p>
      </xdr:txBody>
    </xdr:sp>
    <xdr:clientData/>
  </xdr:twoCellAnchor>
  <xdr:twoCellAnchor>
    <xdr:from>
      <xdr:col>0</xdr:col>
      <xdr:colOff>238457</xdr:colOff>
      <xdr:row>60</xdr:row>
      <xdr:rowOff>115252</xdr:rowOff>
    </xdr:from>
    <xdr:to>
      <xdr:col>1</xdr:col>
      <xdr:colOff>3856885</xdr:colOff>
      <xdr:row>63</xdr:row>
      <xdr:rowOff>165468</xdr:rowOff>
    </xdr:to>
    <xdr:sp macro="" textlink="">
      <xdr:nvSpPr>
        <xdr:cNvPr id="92" name="吹き出し: 線 25">
          <a:extLst>
            <a:ext uri="{FF2B5EF4-FFF2-40B4-BE49-F238E27FC236}">
              <a16:creationId xmlns:a16="http://schemas.microsoft.com/office/drawing/2014/main" id="{B0A5505B-2EFC-43AD-8008-EEB2E4075A52}"/>
            </a:ext>
          </a:extLst>
        </xdr:cNvPr>
        <xdr:cNvSpPr/>
      </xdr:nvSpPr>
      <xdr:spPr>
        <a:xfrm>
          <a:off x="238457" y="35453002"/>
          <a:ext cx="3880366" cy="681247"/>
        </a:xfrm>
        <a:prstGeom prst="borderCallout1">
          <a:avLst>
            <a:gd name="adj1" fmla="val 19382"/>
            <a:gd name="adj2" fmla="val 98348"/>
            <a:gd name="adj3" fmla="val -136654"/>
            <a:gd name="adj4" fmla="val 10696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自社の研究開発のために、自社において使用した研究開発費の額を指します。</a:t>
          </a:r>
        </a:p>
      </xdr:txBody>
    </xdr:sp>
    <xdr:clientData/>
  </xdr:twoCellAnchor>
  <xdr:twoCellAnchor>
    <xdr:from>
      <xdr:col>0</xdr:col>
      <xdr:colOff>247460</xdr:colOff>
      <xdr:row>64</xdr:row>
      <xdr:rowOff>19840</xdr:rowOff>
    </xdr:from>
    <xdr:to>
      <xdr:col>1</xdr:col>
      <xdr:colOff>3865888</xdr:colOff>
      <xdr:row>68</xdr:row>
      <xdr:rowOff>87339</xdr:rowOff>
    </xdr:to>
    <xdr:sp macro="" textlink="">
      <xdr:nvSpPr>
        <xdr:cNvPr id="93" name="吹き出し: 線 25">
          <a:extLst>
            <a:ext uri="{FF2B5EF4-FFF2-40B4-BE49-F238E27FC236}">
              <a16:creationId xmlns:a16="http://schemas.microsoft.com/office/drawing/2014/main" id="{B7E283EF-31DA-417F-9E7A-A6992BE1A7E7}"/>
            </a:ext>
          </a:extLst>
        </xdr:cNvPr>
        <xdr:cNvSpPr/>
      </xdr:nvSpPr>
      <xdr:spPr>
        <a:xfrm>
          <a:off x="247460" y="36202934"/>
          <a:ext cx="3880366" cy="924749"/>
        </a:xfrm>
        <a:prstGeom prst="borderCallout1">
          <a:avLst>
            <a:gd name="adj1" fmla="val 15372"/>
            <a:gd name="adj2" fmla="val 97673"/>
            <a:gd name="adj3" fmla="val -122050"/>
            <a:gd name="adj4" fmla="val 106731"/>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正社員・正職員、契約社員、パートタイム従業者、アルバイト、その他対価を受け取ってその事業に従事するものの能力を開発するためにかかった額を指します。</a:t>
          </a:r>
        </a:p>
      </xdr:txBody>
    </xdr:sp>
    <xdr:clientData/>
  </xdr:twoCellAnchor>
  <xdr:twoCellAnchor>
    <xdr:from>
      <xdr:col>4</xdr:col>
      <xdr:colOff>1708147</xdr:colOff>
      <xdr:row>4</xdr:row>
      <xdr:rowOff>54927</xdr:rowOff>
    </xdr:from>
    <xdr:to>
      <xdr:col>5</xdr:col>
      <xdr:colOff>182750</xdr:colOff>
      <xdr:row>5</xdr:row>
      <xdr:rowOff>180439</xdr:rowOff>
    </xdr:to>
    <xdr:sp macro="" textlink="">
      <xdr:nvSpPr>
        <xdr:cNvPr id="94" name="吹き出し: 線 70">
          <a:extLst>
            <a:ext uri="{FF2B5EF4-FFF2-40B4-BE49-F238E27FC236}">
              <a16:creationId xmlns:a16="http://schemas.microsoft.com/office/drawing/2014/main" id="{AEBF3E86-CAA2-4C34-A653-927B81C685DC}"/>
            </a:ext>
          </a:extLst>
        </xdr:cNvPr>
        <xdr:cNvSpPr/>
      </xdr:nvSpPr>
      <xdr:spPr>
        <a:xfrm>
          <a:off x="6665737" y="2005831"/>
          <a:ext cx="3156772" cy="710783"/>
        </a:xfrm>
        <a:prstGeom prst="borderCallout1">
          <a:avLst>
            <a:gd name="adj1" fmla="val 49094"/>
            <a:gd name="adj2" fmla="val 2125"/>
            <a:gd name="adj3" fmla="val 36260"/>
            <a:gd name="adj4" fmla="val -4376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「売上高」は、「既存事業の売上高」、「補助事業の売上高」の合計値を自動で算出し、表示します。</a:t>
          </a:r>
        </a:p>
      </xdr:txBody>
    </xdr:sp>
    <xdr:clientData/>
  </xdr:twoCellAnchor>
  <xdr:twoCellAnchor>
    <xdr:from>
      <xdr:col>4</xdr:col>
      <xdr:colOff>1695447</xdr:colOff>
      <xdr:row>6</xdr:row>
      <xdr:rowOff>436084</xdr:rowOff>
    </xdr:from>
    <xdr:to>
      <xdr:col>5</xdr:col>
      <xdr:colOff>179575</xdr:colOff>
      <xdr:row>7</xdr:row>
      <xdr:rowOff>525992</xdr:rowOff>
    </xdr:to>
    <xdr:sp macro="" textlink="">
      <xdr:nvSpPr>
        <xdr:cNvPr id="95" name="吹き出し: 線 70">
          <a:extLst>
            <a:ext uri="{FF2B5EF4-FFF2-40B4-BE49-F238E27FC236}">
              <a16:creationId xmlns:a16="http://schemas.microsoft.com/office/drawing/2014/main" id="{059FCC39-04D3-4C7A-A6CA-A4546D4E2701}"/>
            </a:ext>
          </a:extLst>
        </xdr:cNvPr>
        <xdr:cNvSpPr/>
      </xdr:nvSpPr>
      <xdr:spPr>
        <a:xfrm>
          <a:off x="6653037" y="3557530"/>
          <a:ext cx="3166297" cy="675179"/>
        </a:xfrm>
        <a:prstGeom prst="borderCallout1">
          <a:avLst>
            <a:gd name="adj1" fmla="val 49094"/>
            <a:gd name="adj2" fmla="val 2125"/>
            <a:gd name="adj3" fmla="val 67109"/>
            <a:gd name="adj4" fmla="val -38969"/>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「売上原価」は、「既存事業の売上原価」、「補助事業の売上原価」の合計値を自動で算出し、表示します。</a:t>
          </a:r>
        </a:p>
      </xdr:txBody>
    </xdr:sp>
    <xdr:clientData/>
  </xdr:twoCellAnchor>
  <xdr:twoCellAnchor>
    <xdr:from>
      <xdr:col>4</xdr:col>
      <xdr:colOff>1676397</xdr:colOff>
      <xdr:row>8</xdr:row>
      <xdr:rowOff>235900</xdr:rowOff>
    </xdr:from>
    <xdr:to>
      <xdr:col>5</xdr:col>
      <xdr:colOff>201800</xdr:colOff>
      <xdr:row>9</xdr:row>
      <xdr:rowOff>524717</xdr:rowOff>
    </xdr:to>
    <xdr:sp macro="" textlink="">
      <xdr:nvSpPr>
        <xdr:cNvPr id="96" name="吹き出し: 線 70">
          <a:extLst>
            <a:ext uri="{FF2B5EF4-FFF2-40B4-BE49-F238E27FC236}">
              <a16:creationId xmlns:a16="http://schemas.microsoft.com/office/drawing/2014/main" id="{014B891E-8536-4A6E-8446-0DAAC84F7D67}"/>
            </a:ext>
          </a:extLst>
        </xdr:cNvPr>
        <xdr:cNvSpPr/>
      </xdr:nvSpPr>
      <xdr:spPr>
        <a:xfrm>
          <a:off x="6633987" y="4527888"/>
          <a:ext cx="3207572" cy="874088"/>
        </a:xfrm>
        <a:prstGeom prst="borderCallout1">
          <a:avLst>
            <a:gd name="adj1" fmla="val 59637"/>
            <a:gd name="adj2" fmla="val 2293"/>
            <a:gd name="adj3" fmla="val 74352"/>
            <a:gd name="adj4" fmla="val -1208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「うち 減価償却費」は、「うち 既存事業の減価償却費」、「うち 補助事業の減価償却費」の合計値を自動で算出し、表示します。</a:t>
          </a:r>
        </a:p>
      </xdr:txBody>
    </xdr:sp>
    <xdr:clientData/>
  </xdr:twoCellAnchor>
  <xdr:twoCellAnchor>
    <xdr:from>
      <xdr:col>4</xdr:col>
      <xdr:colOff>2686410</xdr:colOff>
      <xdr:row>13</xdr:row>
      <xdr:rowOff>465559</xdr:rowOff>
    </xdr:from>
    <xdr:to>
      <xdr:col>5</xdr:col>
      <xdr:colOff>1171698</xdr:colOff>
      <xdr:row>14</xdr:row>
      <xdr:rowOff>446616</xdr:rowOff>
    </xdr:to>
    <xdr:sp macro="" textlink="">
      <xdr:nvSpPr>
        <xdr:cNvPr id="98" name="吹き出し: 線 70">
          <a:extLst>
            <a:ext uri="{FF2B5EF4-FFF2-40B4-BE49-F238E27FC236}">
              <a16:creationId xmlns:a16="http://schemas.microsoft.com/office/drawing/2014/main" id="{E923DA7C-44B3-4B3F-92A4-9EEA56E57033}"/>
            </a:ext>
          </a:extLst>
        </xdr:cNvPr>
        <xdr:cNvSpPr/>
      </xdr:nvSpPr>
      <xdr:spPr>
        <a:xfrm>
          <a:off x="7644000" y="7683902"/>
          <a:ext cx="3167457" cy="566328"/>
        </a:xfrm>
        <a:prstGeom prst="borderCallout1">
          <a:avLst>
            <a:gd name="adj1" fmla="val 49094"/>
            <a:gd name="adj2" fmla="val 2125"/>
            <a:gd name="adj3" fmla="val 77860"/>
            <a:gd name="adj4" fmla="val -17773"/>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「売上総利益」は、「売上高」から「売上原価」を差し引いた値を自動で算出し、表示します。</a:t>
          </a:r>
        </a:p>
      </xdr:txBody>
    </xdr:sp>
    <xdr:clientData/>
  </xdr:twoCellAnchor>
  <xdr:twoCellAnchor>
    <xdr:from>
      <xdr:col>4</xdr:col>
      <xdr:colOff>2686410</xdr:colOff>
      <xdr:row>14</xdr:row>
      <xdr:rowOff>515299</xdr:rowOff>
    </xdr:from>
    <xdr:to>
      <xdr:col>5</xdr:col>
      <xdr:colOff>1152648</xdr:colOff>
      <xdr:row>16</xdr:row>
      <xdr:rowOff>113241</xdr:rowOff>
    </xdr:to>
    <xdr:sp macro="" textlink="">
      <xdr:nvSpPr>
        <xdr:cNvPr id="99" name="吹き出し: 線 70">
          <a:extLst>
            <a:ext uri="{FF2B5EF4-FFF2-40B4-BE49-F238E27FC236}">
              <a16:creationId xmlns:a16="http://schemas.microsoft.com/office/drawing/2014/main" id="{11199322-981E-4A58-97BE-3831772D929D}"/>
            </a:ext>
          </a:extLst>
        </xdr:cNvPr>
        <xdr:cNvSpPr/>
      </xdr:nvSpPr>
      <xdr:spPr>
        <a:xfrm>
          <a:off x="7644000" y="8318913"/>
          <a:ext cx="3148407" cy="768485"/>
        </a:xfrm>
        <a:prstGeom prst="borderCallout1">
          <a:avLst>
            <a:gd name="adj1" fmla="val 49094"/>
            <a:gd name="adj2" fmla="val 2125"/>
            <a:gd name="adj3" fmla="val 50137"/>
            <a:gd name="adj4" fmla="val -1004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「うち 補助事業の売上総利益」は、「補助事業の売上高」から「補助事業の売上原価」を差し引いた値を自動で算出し、表示します。</a:t>
          </a:r>
        </a:p>
      </xdr:txBody>
    </xdr:sp>
    <xdr:clientData/>
  </xdr:twoCellAnchor>
  <xdr:twoCellAnchor>
    <xdr:from>
      <xdr:col>4</xdr:col>
      <xdr:colOff>2667652</xdr:colOff>
      <xdr:row>16</xdr:row>
      <xdr:rowOff>161073</xdr:rowOff>
    </xdr:from>
    <xdr:to>
      <xdr:col>5</xdr:col>
      <xdr:colOff>1169792</xdr:colOff>
      <xdr:row>18</xdr:row>
      <xdr:rowOff>107155</xdr:rowOff>
    </xdr:to>
    <xdr:sp macro="" textlink="">
      <xdr:nvSpPr>
        <xdr:cNvPr id="100" name="吹き出し: 線 70">
          <a:extLst>
            <a:ext uri="{FF2B5EF4-FFF2-40B4-BE49-F238E27FC236}">
              <a16:creationId xmlns:a16="http://schemas.microsoft.com/office/drawing/2014/main" id="{D07768C8-C7FD-4FDC-85A5-6461A99B8924}"/>
            </a:ext>
          </a:extLst>
        </xdr:cNvPr>
        <xdr:cNvSpPr/>
      </xdr:nvSpPr>
      <xdr:spPr>
        <a:xfrm>
          <a:off x="7775433" y="9305073"/>
          <a:ext cx="2907453" cy="1136707"/>
        </a:xfrm>
        <a:prstGeom prst="borderCallout1">
          <a:avLst>
            <a:gd name="adj1" fmla="val 31749"/>
            <a:gd name="adj2" fmla="val 1874"/>
            <a:gd name="adj3" fmla="val 20166"/>
            <a:gd name="adj4" fmla="val -30678"/>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「販売費及び一般管理費」は、「既存事業の販売費及び一般管理費」、「補助事業の販売費及び一般管理費」の合計値を自動で算出し、表示します。</a:t>
          </a:r>
        </a:p>
      </xdr:txBody>
    </xdr:sp>
    <xdr:clientData/>
  </xdr:twoCellAnchor>
  <xdr:twoCellAnchor>
    <xdr:from>
      <xdr:col>4</xdr:col>
      <xdr:colOff>2667656</xdr:colOff>
      <xdr:row>18</xdr:row>
      <xdr:rowOff>213306</xdr:rowOff>
    </xdr:from>
    <xdr:to>
      <xdr:col>5</xdr:col>
      <xdr:colOff>1164395</xdr:colOff>
      <xdr:row>19</xdr:row>
      <xdr:rowOff>397881</xdr:rowOff>
    </xdr:to>
    <xdr:sp macro="" textlink="">
      <xdr:nvSpPr>
        <xdr:cNvPr id="101" name="吹き出し: 線 70">
          <a:extLst>
            <a:ext uri="{FF2B5EF4-FFF2-40B4-BE49-F238E27FC236}">
              <a16:creationId xmlns:a16="http://schemas.microsoft.com/office/drawing/2014/main" id="{60F47CA3-3263-46C2-88C6-A8C90DC1AC86}"/>
            </a:ext>
          </a:extLst>
        </xdr:cNvPr>
        <xdr:cNvSpPr/>
      </xdr:nvSpPr>
      <xdr:spPr>
        <a:xfrm>
          <a:off x="7775437" y="10547931"/>
          <a:ext cx="2902052" cy="779888"/>
        </a:xfrm>
        <a:prstGeom prst="borderCallout1">
          <a:avLst>
            <a:gd name="adj1" fmla="val 32613"/>
            <a:gd name="adj2" fmla="val 2125"/>
            <a:gd name="adj3" fmla="val 16115"/>
            <a:gd name="adj4" fmla="val -48321"/>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「うち 減価償却費」は、「うち 既存事業の減価償却費」、「うち 補助事業の減価償却費」の合計値を自動で算出し、表示します。</a:t>
          </a:r>
        </a:p>
      </xdr:txBody>
    </xdr:sp>
    <xdr:clientData/>
  </xdr:twoCellAnchor>
  <xdr:twoCellAnchor>
    <xdr:from>
      <xdr:col>4</xdr:col>
      <xdr:colOff>3373157</xdr:colOff>
      <xdr:row>24</xdr:row>
      <xdr:rowOff>45904</xdr:rowOff>
    </xdr:from>
    <xdr:to>
      <xdr:col>5</xdr:col>
      <xdr:colOff>1859736</xdr:colOff>
      <xdr:row>25</xdr:row>
      <xdr:rowOff>304546</xdr:rowOff>
    </xdr:to>
    <xdr:sp macro="" textlink="">
      <xdr:nvSpPr>
        <xdr:cNvPr id="102" name="吹き出し: 線 70">
          <a:extLst>
            <a:ext uri="{FF2B5EF4-FFF2-40B4-BE49-F238E27FC236}">
              <a16:creationId xmlns:a16="http://schemas.microsoft.com/office/drawing/2014/main" id="{179C5678-72C0-4783-8EAA-520EA6A513E3}"/>
            </a:ext>
          </a:extLst>
        </xdr:cNvPr>
        <xdr:cNvSpPr/>
      </xdr:nvSpPr>
      <xdr:spPr>
        <a:xfrm>
          <a:off x="8365571" y="13840732"/>
          <a:ext cx="3150544" cy="849848"/>
        </a:xfrm>
        <a:prstGeom prst="borderCallout1">
          <a:avLst>
            <a:gd name="adj1" fmla="val 62433"/>
            <a:gd name="adj2" fmla="val 2888"/>
            <a:gd name="adj3" fmla="val 98737"/>
            <a:gd name="adj4" fmla="val -7432"/>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「営業利益」は、「売上総利益」から「販売費及び一般管理費」を差し引いた値を自動で算出し、表示します。</a:t>
          </a:r>
        </a:p>
      </xdr:txBody>
    </xdr:sp>
    <xdr:clientData/>
  </xdr:twoCellAnchor>
  <xdr:twoCellAnchor>
    <xdr:from>
      <xdr:col>4</xdr:col>
      <xdr:colOff>3369255</xdr:colOff>
      <xdr:row>25</xdr:row>
      <xdr:rowOff>349404</xdr:rowOff>
    </xdr:from>
    <xdr:to>
      <xdr:col>5</xdr:col>
      <xdr:colOff>1855834</xdr:colOff>
      <xdr:row>27</xdr:row>
      <xdr:rowOff>197553</xdr:rowOff>
    </xdr:to>
    <xdr:sp macro="" textlink="">
      <xdr:nvSpPr>
        <xdr:cNvPr id="103" name="吹き出し: 線 70">
          <a:extLst>
            <a:ext uri="{FF2B5EF4-FFF2-40B4-BE49-F238E27FC236}">
              <a16:creationId xmlns:a16="http://schemas.microsoft.com/office/drawing/2014/main" id="{9FF9431C-195E-4BB0-B008-2B16A0769C71}"/>
            </a:ext>
          </a:extLst>
        </xdr:cNvPr>
        <xdr:cNvSpPr/>
      </xdr:nvSpPr>
      <xdr:spPr>
        <a:xfrm>
          <a:off x="8326845" y="14591000"/>
          <a:ext cx="3168748" cy="1018692"/>
        </a:xfrm>
        <a:prstGeom prst="borderCallout1">
          <a:avLst>
            <a:gd name="adj1" fmla="val 48384"/>
            <a:gd name="adj2" fmla="val 2125"/>
            <a:gd name="adj3" fmla="val 53453"/>
            <a:gd name="adj4" fmla="val -48080"/>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「既存事業の営業利益」は、「既存事業の売上高」から「既存事業の売上原価」、「うち 既存事業の販売費及び一般管理費」を差し引いた値を自動で算出し、表示します。</a:t>
          </a:r>
        </a:p>
      </xdr:txBody>
    </xdr:sp>
    <xdr:clientData/>
  </xdr:twoCellAnchor>
  <xdr:twoCellAnchor>
    <xdr:from>
      <xdr:col>4</xdr:col>
      <xdr:colOff>3359233</xdr:colOff>
      <xdr:row>27</xdr:row>
      <xdr:rowOff>245068</xdr:rowOff>
    </xdr:from>
    <xdr:to>
      <xdr:col>5</xdr:col>
      <xdr:colOff>1896612</xdr:colOff>
      <xdr:row>29</xdr:row>
      <xdr:rowOff>181662</xdr:rowOff>
    </xdr:to>
    <xdr:sp macro="" textlink="">
      <xdr:nvSpPr>
        <xdr:cNvPr id="104" name="吹き出し: 線 70">
          <a:extLst>
            <a:ext uri="{FF2B5EF4-FFF2-40B4-BE49-F238E27FC236}">
              <a16:creationId xmlns:a16="http://schemas.microsoft.com/office/drawing/2014/main" id="{1F05ECAA-CEFD-464F-B083-41977C5C2A3E}"/>
            </a:ext>
          </a:extLst>
        </xdr:cNvPr>
        <xdr:cNvSpPr/>
      </xdr:nvSpPr>
      <xdr:spPr>
        <a:xfrm>
          <a:off x="8316823" y="15657207"/>
          <a:ext cx="3219548" cy="1107136"/>
        </a:xfrm>
        <a:prstGeom prst="borderCallout1">
          <a:avLst>
            <a:gd name="adj1" fmla="val 32613"/>
            <a:gd name="adj2" fmla="val 2125"/>
            <a:gd name="adj3" fmla="val 6106"/>
            <a:gd name="adj4" fmla="val -46698"/>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「補助事業の営業利益」は、「補助事業の売上高」から「補助事業の売上原価」、「うち 補助事業の販売費及び一般管理費」を差し引いた値を自動で算出し、表示します。</a:t>
          </a:r>
        </a:p>
      </xdr:txBody>
    </xdr:sp>
    <xdr:clientData/>
  </xdr:twoCellAnchor>
  <xdr:twoCellAnchor>
    <xdr:from>
      <xdr:col>4</xdr:col>
      <xdr:colOff>3397333</xdr:colOff>
      <xdr:row>29</xdr:row>
      <xdr:rowOff>415925</xdr:rowOff>
    </xdr:from>
    <xdr:to>
      <xdr:col>5</xdr:col>
      <xdr:colOff>1893437</xdr:colOff>
      <xdr:row>31</xdr:row>
      <xdr:rowOff>123060</xdr:rowOff>
    </xdr:to>
    <xdr:sp macro="" textlink="">
      <xdr:nvSpPr>
        <xdr:cNvPr id="105" name="吹き出し: 線 70">
          <a:extLst>
            <a:ext uri="{FF2B5EF4-FFF2-40B4-BE49-F238E27FC236}">
              <a16:creationId xmlns:a16="http://schemas.microsoft.com/office/drawing/2014/main" id="{D80777CA-08B0-4E83-93A3-3B9F2D826B79}"/>
            </a:ext>
          </a:extLst>
        </xdr:cNvPr>
        <xdr:cNvSpPr/>
      </xdr:nvSpPr>
      <xdr:spPr>
        <a:xfrm>
          <a:off x="8389747" y="17166787"/>
          <a:ext cx="3160069" cy="889549"/>
        </a:xfrm>
        <a:prstGeom prst="borderCallout1">
          <a:avLst>
            <a:gd name="adj1" fmla="val 57597"/>
            <a:gd name="adj2" fmla="val 2393"/>
            <a:gd name="adj3" fmla="val 53172"/>
            <a:gd name="adj4" fmla="val -3850"/>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「経常利益」は、「営業利益」と「営業外収益」の合計値から、「営業外費用」を差し引いた値を自動で算出し、表示します。</a:t>
          </a:r>
        </a:p>
      </xdr:txBody>
    </xdr:sp>
    <xdr:clientData/>
  </xdr:twoCellAnchor>
  <xdr:twoCellAnchor>
    <xdr:from>
      <xdr:col>4</xdr:col>
      <xdr:colOff>4045178</xdr:colOff>
      <xdr:row>32</xdr:row>
      <xdr:rowOff>370404</xdr:rowOff>
    </xdr:from>
    <xdr:to>
      <xdr:col>6</xdr:col>
      <xdr:colOff>543020</xdr:colOff>
      <xdr:row>34</xdr:row>
      <xdr:rowOff>37190</xdr:rowOff>
    </xdr:to>
    <xdr:sp macro="" textlink="">
      <xdr:nvSpPr>
        <xdr:cNvPr id="106" name="吹き出し: 線 70">
          <a:extLst>
            <a:ext uri="{FF2B5EF4-FFF2-40B4-BE49-F238E27FC236}">
              <a16:creationId xmlns:a16="http://schemas.microsoft.com/office/drawing/2014/main" id="{64AB290E-6081-4D80-94D6-54117C3F4F0D}"/>
            </a:ext>
          </a:extLst>
        </xdr:cNvPr>
        <xdr:cNvSpPr/>
      </xdr:nvSpPr>
      <xdr:spPr>
        <a:xfrm>
          <a:off x="9037592" y="18894887"/>
          <a:ext cx="3165342" cy="849200"/>
        </a:xfrm>
        <a:prstGeom prst="borderCallout1">
          <a:avLst>
            <a:gd name="adj1" fmla="val 66650"/>
            <a:gd name="adj2" fmla="val 2095"/>
            <a:gd name="adj3" fmla="val 64863"/>
            <a:gd name="adj4" fmla="val -9646"/>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「税引前当期純利益」は、「経常利益」と「特別利益」の合計値から、「特別損失」を差し引いた値を自動で算出し、表示します。</a:t>
          </a:r>
        </a:p>
      </xdr:txBody>
    </xdr:sp>
    <xdr:clientData/>
  </xdr:twoCellAnchor>
  <xdr:twoCellAnchor>
    <xdr:from>
      <xdr:col>4</xdr:col>
      <xdr:colOff>4067403</xdr:colOff>
      <xdr:row>34</xdr:row>
      <xdr:rowOff>263946</xdr:rowOff>
    </xdr:from>
    <xdr:to>
      <xdr:col>6</xdr:col>
      <xdr:colOff>539845</xdr:colOff>
      <xdr:row>35</xdr:row>
      <xdr:rowOff>515240</xdr:rowOff>
    </xdr:to>
    <xdr:sp macro="" textlink="">
      <xdr:nvSpPr>
        <xdr:cNvPr id="107" name="吹き出し: 線 70">
          <a:extLst>
            <a:ext uri="{FF2B5EF4-FFF2-40B4-BE49-F238E27FC236}">
              <a16:creationId xmlns:a16="http://schemas.microsoft.com/office/drawing/2014/main" id="{1E407451-35F3-4FA4-BE8F-DB8076A63A7B}"/>
            </a:ext>
          </a:extLst>
        </xdr:cNvPr>
        <xdr:cNvSpPr/>
      </xdr:nvSpPr>
      <xdr:spPr>
        <a:xfrm>
          <a:off x="9059817" y="19970843"/>
          <a:ext cx="3139942" cy="842500"/>
        </a:xfrm>
        <a:prstGeom prst="borderCallout1">
          <a:avLst>
            <a:gd name="adj1" fmla="val 65414"/>
            <a:gd name="adj2" fmla="val 2393"/>
            <a:gd name="adj3" fmla="val 78603"/>
            <a:gd name="adj4" fmla="val -14799"/>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「当期純利益」は、「税引前当期純利益」から、「法人税、事業税等」を差し引いた値を自動で算出し、表示します。</a:t>
          </a:r>
        </a:p>
      </xdr:txBody>
    </xdr:sp>
    <xdr:clientData/>
  </xdr:twoCellAnchor>
  <xdr:twoCellAnchor>
    <xdr:from>
      <xdr:col>4</xdr:col>
      <xdr:colOff>4259034</xdr:colOff>
      <xdr:row>36</xdr:row>
      <xdr:rowOff>77157</xdr:rowOff>
    </xdr:from>
    <xdr:to>
      <xdr:col>6</xdr:col>
      <xdr:colOff>1468916</xdr:colOff>
      <xdr:row>36</xdr:row>
      <xdr:rowOff>520801</xdr:rowOff>
    </xdr:to>
    <xdr:sp macro="" textlink="">
      <xdr:nvSpPr>
        <xdr:cNvPr id="108" name="吹き出し: 線 70">
          <a:extLst>
            <a:ext uri="{FF2B5EF4-FFF2-40B4-BE49-F238E27FC236}">
              <a16:creationId xmlns:a16="http://schemas.microsoft.com/office/drawing/2014/main" id="{058FA9D1-C454-4C95-819E-F95B8BA205D4}"/>
            </a:ext>
          </a:extLst>
        </xdr:cNvPr>
        <xdr:cNvSpPr/>
      </xdr:nvSpPr>
      <xdr:spPr>
        <a:xfrm>
          <a:off x="9251448" y="20966467"/>
          <a:ext cx="3877382" cy="443644"/>
        </a:xfrm>
        <a:prstGeom prst="borderCallout1">
          <a:avLst>
            <a:gd name="adj1" fmla="val 65414"/>
            <a:gd name="adj2" fmla="val 2393"/>
            <a:gd name="adj3" fmla="val 194707"/>
            <a:gd name="adj4" fmla="val -25191"/>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「営業利益」は、</a:t>
          </a:r>
          <a:r>
            <a:rPr kumimoji="1" lang="en-US" altLang="ja-JP" sz="1100">
              <a:solidFill>
                <a:sysClr val="windowText" lastClr="000000"/>
              </a:solidFill>
              <a:effectLst/>
              <a:latin typeface="+mn-lt"/>
              <a:ea typeface="+mn-ea"/>
              <a:cs typeface="+mn-cs"/>
            </a:rPr>
            <a:t>26</a:t>
          </a:r>
          <a:r>
            <a:rPr kumimoji="1" lang="ja-JP" altLang="en-US" sz="1100">
              <a:solidFill>
                <a:sysClr val="windowText" lastClr="000000"/>
              </a:solidFill>
              <a:effectLst/>
              <a:latin typeface="+mn-lt"/>
              <a:ea typeface="+mn-ea"/>
              <a:cs typeface="+mn-cs"/>
            </a:rPr>
            <a:t>行目の「営業利益」を表示します。</a:t>
          </a:r>
        </a:p>
      </xdr:txBody>
    </xdr:sp>
    <xdr:clientData/>
  </xdr:twoCellAnchor>
  <xdr:twoCellAnchor>
    <xdr:from>
      <xdr:col>4</xdr:col>
      <xdr:colOff>4256657</xdr:colOff>
      <xdr:row>36</xdr:row>
      <xdr:rowOff>562564</xdr:rowOff>
    </xdr:from>
    <xdr:to>
      <xdr:col>6</xdr:col>
      <xdr:colOff>1465106</xdr:colOff>
      <xdr:row>38</xdr:row>
      <xdr:rowOff>66997</xdr:rowOff>
    </xdr:to>
    <xdr:sp macro="" textlink="">
      <xdr:nvSpPr>
        <xdr:cNvPr id="109" name="吹き出し: 線 70">
          <a:extLst>
            <a:ext uri="{FF2B5EF4-FFF2-40B4-BE49-F238E27FC236}">
              <a16:creationId xmlns:a16="http://schemas.microsoft.com/office/drawing/2014/main" id="{8AC15CD3-BBC2-484D-BD23-65CD0C5D248D}"/>
            </a:ext>
          </a:extLst>
        </xdr:cNvPr>
        <xdr:cNvSpPr/>
      </xdr:nvSpPr>
      <xdr:spPr>
        <a:xfrm>
          <a:off x="9364438" y="21612814"/>
          <a:ext cx="3494949" cy="695058"/>
        </a:xfrm>
        <a:prstGeom prst="borderCallout1">
          <a:avLst>
            <a:gd name="adj1" fmla="val 67310"/>
            <a:gd name="adj2" fmla="val 2449"/>
            <a:gd name="adj3" fmla="val 123074"/>
            <a:gd name="adj4" fmla="val -331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「人件費」は、「売上原価の労務費」、「販売費及び一般管理費の人件費」の合計値を自動で算出し、表示します。</a:t>
          </a:r>
        </a:p>
      </xdr:txBody>
    </xdr:sp>
    <xdr:clientData/>
  </xdr:twoCellAnchor>
  <xdr:twoCellAnchor>
    <xdr:from>
      <xdr:col>4</xdr:col>
      <xdr:colOff>4255355</xdr:colOff>
      <xdr:row>38</xdr:row>
      <xdr:rowOff>142875</xdr:rowOff>
    </xdr:from>
    <xdr:to>
      <xdr:col>6</xdr:col>
      <xdr:colOff>1465106</xdr:colOff>
      <xdr:row>39</xdr:row>
      <xdr:rowOff>303239</xdr:rowOff>
    </xdr:to>
    <xdr:sp macro="" textlink="">
      <xdr:nvSpPr>
        <xdr:cNvPr id="65" name="吹き出し: 線 70">
          <a:extLst>
            <a:ext uri="{FF2B5EF4-FFF2-40B4-BE49-F238E27FC236}">
              <a16:creationId xmlns:a16="http://schemas.microsoft.com/office/drawing/2014/main" id="{2ABD9C6A-BE6B-477A-AAFF-7AC54774D0B2}"/>
            </a:ext>
          </a:extLst>
        </xdr:cNvPr>
        <xdr:cNvSpPr/>
      </xdr:nvSpPr>
      <xdr:spPr>
        <a:xfrm>
          <a:off x="9363136" y="22383750"/>
          <a:ext cx="3496251" cy="755677"/>
        </a:xfrm>
        <a:prstGeom prst="borderCallout1">
          <a:avLst>
            <a:gd name="adj1" fmla="val 65414"/>
            <a:gd name="adj2" fmla="val 2393"/>
            <a:gd name="adj3" fmla="val 99967"/>
            <a:gd name="adj4" fmla="val -7096"/>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「減価償却費」は、「売上原価の減価償却費」、「販売費及び一般管理費の減価償却費」の合計値を自動で算出し、表示します。</a:t>
          </a:r>
        </a:p>
      </xdr:txBody>
    </xdr:sp>
    <xdr:clientData/>
  </xdr:twoCellAnchor>
  <xdr:twoCellAnchor>
    <xdr:from>
      <xdr:col>4</xdr:col>
      <xdr:colOff>4264188</xdr:colOff>
      <xdr:row>39</xdr:row>
      <xdr:rowOff>332801</xdr:rowOff>
    </xdr:from>
    <xdr:to>
      <xdr:col>6</xdr:col>
      <xdr:colOff>1468916</xdr:colOff>
      <xdr:row>40</xdr:row>
      <xdr:rowOff>475295</xdr:rowOff>
    </xdr:to>
    <xdr:sp macro="" textlink="">
      <xdr:nvSpPr>
        <xdr:cNvPr id="111" name="吹き出し: 線 70">
          <a:extLst>
            <a:ext uri="{FF2B5EF4-FFF2-40B4-BE49-F238E27FC236}">
              <a16:creationId xmlns:a16="http://schemas.microsoft.com/office/drawing/2014/main" id="{DD9C80B8-CEE2-45AD-98B4-D5A597F5FB66}"/>
            </a:ext>
          </a:extLst>
        </xdr:cNvPr>
        <xdr:cNvSpPr/>
      </xdr:nvSpPr>
      <xdr:spPr>
        <a:xfrm>
          <a:off x="9221778" y="22768193"/>
          <a:ext cx="3872228" cy="727765"/>
        </a:xfrm>
        <a:prstGeom prst="borderCallout1">
          <a:avLst>
            <a:gd name="adj1" fmla="val 43956"/>
            <a:gd name="adj2" fmla="val 2393"/>
            <a:gd name="adj3" fmla="val 75697"/>
            <a:gd name="adj4" fmla="val -57129"/>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「既存事業の減価償却費」は、「既存事業の売上原価の減価償却費」、「既存事業の販売費及び一般管理費の減価償却費」の合計値を自動で算出し、表示します。</a:t>
          </a:r>
        </a:p>
      </xdr:txBody>
    </xdr:sp>
    <xdr:clientData/>
  </xdr:twoCellAnchor>
  <xdr:twoCellAnchor>
    <xdr:from>
      <xdr:col>4</xdr:col>
      <xdr:colOff>4257260</xdr:colOff>
      <xdr:row>40</xdr:row>
      <xdr:rowOff>503971</xdr:rowOff>
    </xdr:from>
    <xdr:to>
      <xdr:col>6</xdr:col>
      <xdr:colOff>1468916</xdr:colOff>
      <xdr:row>42</xdr:row>
      <xdr:rowOff>144060</xdr:rowOff>
    </xdr:to>
    <xdr:sp macro="" textlink="">
      <xdr:nvSpPr>
        <xdr:cNvPr id="120" name="吹き出し: 線 70">
          <a:extLst>
            <a:ext uri="{FF2B5EF4-FFF2-40B4-BE49-F238E27FC236}">
              <a16:creationId xmlns:a16="http://schemas.microsoft.com/office/drawing/2014/main" id="{27DB1FB9-A823-4194-A71E-E17201907658}"/>
            </a:ext>
          </a:extLst>
        </xdr:cNvPr>
        <xdr:cNvSpPr/>
      </xdr:nvSpPr>
      <xdr:spPr>
        <a:xfrm>
          <a:off x="9214850" y="23524634"/>
          <a:ext cx="3879156" cy="810631"/>
        </a:xfrm>
        <a:prstGeom prst="borderCallout1">
          <a:avLst>
            <a:gd name="adj1" fmla="val 39307"/>
            <a:gd name="adj2" fmla="val 1467"/>
            <a:gd name="adj3" fmla="val 49054"/>
            <a:gd name="adj4" fmla="val -56431"/>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「補助事業の減価償却費」は、「補助事業の売上原価の減価償却費」、「補助事業の販売費及び一般管理費の減価償却費」の合計値を自動で算出し、表示します。</a:t>
          </a:r>
        </a:p>
      </xdr:txBody>
    </xdr:sp>
    <xdr:clientData/>
  </xdr:twoCellAnchor>
  <xdr:twoCellAnchor>
    <xdr:from>
      <xdr:col>4</xdr:col>
      <xdr:colOff>4260435</xdr:colOff>
      <xdr:row>42</xdr:row>
      <xdr:rowOff>189967</xdr:rowOff>
    </xdr:from>
    <xdr:to>
      <xdr:col>6</xdr:col>
      <xdr:colOff>1468916</xdr:colOff>
      <xdr:row>43</xdr:row>
      <xdr:rowOff>126217</xdr:rowOff>
    </xdr:to>
    <xdr:sp macro="" textlink="">
      <xdr:nvSpPr>
        <xdr:cNvPr id="121" name="吹き出し: 線 70">
          <a:extLst>
            <a:ext uri="{FF2B5EF4-FFF2-40B4-BE49-F238E27FC236}">
              <a16:creationId xmlns:a16="http://schemas.microsoft.com/office/drawing/2014/main" id="{7664EC1E-11CD-431A-9BD8-15CA30E52B66}"/>
            </a:ext>
          </a:extLst>
        </xdr:cNvPr>
        <xdr:cNvSpPr/>
      </xdr:nvSpPr>
      <xdr:spPr>
        <a:xfrm>
          <a:off x="9252849" y="24626519"/>
          <a:ext cx="3875981" cy="527457"/>
        </a:xfrm>
        <a:prstGeom prst="borderCallout1">
          <a:avLst>
            <a:gd name="adj1" fmla="val 39307"/>
            <a:gd name="adj2" fmla="val 1467"/>
            <a:gd name="adj3" fmla="val 25800"/>
            <a:gd name="adj4" fmla="val -3077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「付加価値額」は、「営業利益」、「人件費」、「減価償却費」の合計値を自動で算出し、表示します。</a:t>
          </a:r>
        </a:p>
      </xdr:txBody>
    </xdr:sp>
    <xdr:clientData/>
  </xdr:twoCellAnchor>
  <xdr:twoCellAnchor>
    <xdr:from>
      <xdr:col>4</xdr:col>
      <xdr:colOff>4258793</xdr:colOff>
      <xdr:row>43</xdr:row>
      <xdr:rowOff>210375</xdr:rowOff>
    </xdr:from>
    <xdr:to>
      <xdr:col>6</xdr:col>
      <xdr:colOff>1465106</xdr:colOff>
      <xdr:row>44</xdr:row>
      <xdr:rowOff>321469</xdr:rowOff>
    </xdr:to>
    <xdr:sp macro="" textlink="">
      <xdr:nvSpPr>
        <xdr:cNvPr id="122" name="吹き出し: 線 70">
          <a:extLst>
            <a:ext uri="{FF2B5EF4-FFF2-40B4-BE49-F238E27FC236}">
              <a16:creationId xmlns:a16="http://schemas.microsoft.com/office/drawing/2014/main" id="{FC494CF8-C21D-4D3C-8249-48BD71A55E72}"/>
            </a:ext>
          </a:extLst>
        </xdr:cNvPr>
        <xdr:cNvSpPr/>
      </xdr:nvSpPr>
      <xdr:spPr>
        <a:xfrm>
          <a:off x="9366574" y="25427813"/>
          <a:ext cx="3492813" cy="706406"/>
        </a:xfrm>
        <a:prstGeom prst="borderCallout1">
          <a:avLst>
            <a:gd name="adj1" fmla="val 39307"/>
            <a:gd name="adj2" fmla="val 1467"/>
            <a:gd name="adj3" fmla="val 20041"/>
            <a:gd name="adj4" fmla="val -46130"/>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「付加価値額の年平均成長率」は、「はじめに」シートの付加価値額の年平均成長率の計算式に基づき、自動で算出し、表示します。</a:t>
          </a:r>
        </a:p>
      </xdr:txBody>
    </xdr:sp>
    <xdr:clientData/>
  </xdr:twoCellAnchor>
  <xdr:twoCellAnchor>
    <xdr:from>
      <xdr:col>4</xdr:col>
      <xdr:colOff>4407420</xdr:colOff>
      <xdr:row>51</xdr:row>
      <xdr:rowOff>536192</xdr:rowOff>
    </xdr:from>
    <xdr:to>
      <xdr:col>6</xdr:col>
      <xdr:colOff>1322468</xdr:colOff>
      <xdr:row>52</xdr:row>
      <xdr:rowOff>580533</xdr:rowOff>
    </xdr:to>
    <xdr:sp macro="" textlink="">
      <xdr:nvSpPr>
        <xdr:cNvPr id="123" name="吹き出し: 線 70">
          <a:extLst>
            <a:ext uri="{FF2B5EF4-FFF2-40B4-BE49-F238E27FC236}">
              <a16:creationId xmlns:a16="http://schemas.microsoft.com/office/drawing/2014/main" id="{D2D767FE-C04A-4BE0-A2DD-20C2E8C978FA}"/>
            </a:ext>
          </a:extLst>
        </xdr:cNvPr>
        <xdr:cNvSpPr/>
      </xdr:nvSpPr>
      <xdr:spPr>
        <a:xfrm>
          <a:off x="9365010" y="29994837"/>
          <a:ext cx="3582548" cy="629612"/>
        </a:xfrm>
        <a:prstGeom prst="borderCallout1">
          <a:avLst>
            <a:gd name="adj1" fmla="val 47292"/>
            <a:gd name="adj2" fmla="val 2052"/>
            <a:gd name="adj3" fmla="val 50748"/>
            <a:gd name="adj4" fmla="val -459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「一人当たり給与支給総額」は、「従業員の給与支給総額」を「従業員数」で除した値を表示します。</a:t>
          </a:r>
        </a:p>
      </xdr:txBody>
    </xdr:sp>
    <xdr:clientData/>
  </xdr:twoCellAnchor>
  <xdr:twoCellAnchor>
    <xdr:from>
      <xdr:col>4</xdr:col>
      <xdr:colOff>4410595</xdr:colOff>
      <xdr:row>53</xdr:row>
      <xdr:rowOff>107119</xdr:rowOff>
    </xdr:from>
    <xdr:to>
      <xdr:col>6</xdr:col>
      <xdr:colOff>1325643</xdr:colOff>
      <xdr:row>54</xdr:row>
      <xdr:rowOff>277935</xdr:rowOff>
    </xdr:to>
    <xdr:sp macro="" textlink="">
      <xdr:nvSpPr>
        <xdr:cNvPr id="124" name="吹き出し: 線 70">
          <a:extLst>
            <a:ext uri="{FF2B5EF4-FFF2-40B4-BE49-F238E27FC236}">
              <a16:creationId xmlns:a16="http://schemas.microsoft.com/office/drawing/2014/main" id="{7A95221D-A1E5-4504-B924-E744F32F378C}"/>
            </a:ext>
          </a:extLst>
        </xdr:cNvPr>
        <xdr:cNvSpPr/>
      </xdr:nvSpPr>
      <xdr:spPr>
        <a:xfrm>
          <a:off x="9368185" y="30736306"/>
          <a:ext cx="3582548" cy="756087"/>
        </a:xfrm>
        <a:prstGeom prst="borderCallout1">
          <a:avLst>
            <a:gd name="adj1" fmla="val 31623"/>
            <a:gd name="adj2" fmla="val 1759"/>
            <a:gd name="adj3" fmla="val 32031"/>
            <a:gd name="adj4" fmla="val -1973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「一人当たり給与支給総額の年平均成長率」は、「はじめに」シートの一人当たり給与支給総額の年平均成長率の計算式に基づき、自動で算出し、表示します。</a:t>
          </a:r>
        </a:p>
      </xdr:txBody>
    </xdr:sp>
    <xdr:clientData/>
  </xdr:twoCellAnchor>
  <xdr:twoCellAnchor>
    <xdr:from>
      <xdr:col>18</xdr:col>
      <xdr:colOff>63153</xdr:colOff>
      <xdr:row>12</xdr:row>
      <xdr:rowOff>549143</xdr:rowOff>
    </xdr:from>
    <xdr:to>
      <xdr:col>24</xdr:col>
      <xdr:colOff>231632</xdr:colOff>
      <xdr:row>14</xdr:row>
      <xdr:rowOff>193064</xdr:rowOff>
    </xdr:to>
    <xdr:sp macro="" textlink="">
      <xdr:nvSpPr>
        <xdr:cNvPr id="2" name="吹き出し: 線 70">
          <a:extLst>
            <a:ext uri="{FF2B5EF4-FFF2-40B4-BE49-F238E27FC236}">
              <a16:creationId xmlns:a16="http://schemas.microsoft.com/office/drawing/2014/main" id="{7EC97020-DCDD-41F9-890C-20595FEA7485}"/>
            </a:ext>
          </a:extLst>
        </xdr:cNvPr>
        <xdr:cNvSpPr/>
      </xdr:nvSpPr>
      <xdr:spPr>
        <a:xfrm>
          <a:off x="33676740" y="7285665"/>
          <a:ext cx="3536740" cy="831095"/>
        </a:xfrm>
        <a:prstGeom prst="borderCallout1">
          <a:avLst>
            <a:gd name="adj1" fmla="val 76444"/>
            <a:gd name="adj2" fmla="val 2125"/>
            <a:gd name="adj3" fmla="val 113351"/>
            <a:gd name="adj4" fmla="val -27824"/>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「付加価値額目標値」は基準年度と事業計画期間最終年度の付加価値額をもとに算出した年平均成長率を自動計算で算出し、表示します。</a:t>
          </a:r>
        </a:p>
      </xdr:txBody>
    </xdr:sp>
    <xdr:clientData/>
  </xdr:twoCellAnchor>
  <xdr:twoCellAnchor>
    <xdr:from>
      <xdr:col>18</xdr:col>
      <xdr:colOff>59373</xdr:colOff>
      <xdr:row>14</xdr:row>
      <xdr:rowOff>269656</xdr:rowOff>
    </xdr:from>
    <xdr:to>
      <xdr:col>24</xdr:col>
      <xdr:colOff>236579</xdr:colOff>
      <xdr:row>17</xdr:row>
      <xdr:rowOff>495300</xdr:rowOff>
    </xdr:to>
    <xdr:sp macro="" textlink="">
      <xdr:nvSpPr>
        <xdr:cNvPr id="3" name="吹き出し: 線 70">
          <a:extLst>
            <a:ext uri="{FF2B5EF4-FFF2-40B4-BE49-F238E27FC236}">
              <a16:creationId xmlns:a16="http://schemas.microsoft.com/office/drawing/2014/main" id="{E3A4EFEB-91AB-431D-A7BB-B6DCD7E28328}"/>
            </a:ext>
          </a:extLst>
        </xdr:cNvPr>
        <xdr:cNvSpPr/>
      </xdr:nvSpPr>
      <xdr:spPr>
        <a:xfrm>
          <a:off x="33672960" y="8193352"/>
          <a:ext cx="3545467" cy="2006405"/>
        </a:xfrm>
        <a:prstGeom prst="borderCallout1">
          <a:avLst>
            <a:gd name="adj1" fmla="val 16379"/>
            <a:gd name="adj2" fmla="val 1789"/>
            <a:gd name="adj3" fmla="val 31087"/>
            <a:gd name="adj4" fmla="val -27661"/>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足下の賃上げ</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一人当たり給与支給総額目標値」は直近の事業年度と基準年度の一人当たり給与支給総額をもとに算出した年平均成長率を表示します。小数点第</a:t>
          </a:r>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位以下を切り捨てし、自動計算で算出し、表示します。</a:t>
          </a:r>
          <a:br>
            <a:rPr kumimoji="1" lang="en-US" altLang="ja-JP" sz="1100">
              <a:solidFill>
                <a:sysClr val="windowText" lastClr="000000"/>
              </a:solidFill>
              <a:effectLst/>
              <a:latin typeface="+mn-lt"/>
              <a:ea typeface="+mn-ea"/>
              <a:cs typeface="+mn-cs"/>
            </a:rPr>
          </a:br>
          <a:r>
            <a:rPr kumimoji="1" lang="ja-JP" altLang="en-US" sz="1100">
              <a:solidFill>
                <a:sysClr val="windowText" lastClr="000000"/>
              </a:solidFill>
              <a:effectLst/>
              <a:latin typeface="+mn-lt"/>
              <a:ea typeface="+mn-ea"/>
              <a:cs typeface="+mn-cs"/>
            </a:rPr>
            <a:t>決算書等の提出可能期数が</a:t>
          </a:r>
          <a:r>
            <a:rPr kumimoji="1" lang="en-US" altLang="ja-JP" sz="1100">
              <a:solidFill>
                <a:sysClr val="windowText" lastClr="000000"/>
              </a:solidFill>
              <a:effectLst/>
              <a:latin typeface="+mn-lt"/>
              <a:ea typeface="+mn-ea"/>
              <a:cs typeface="+mn-cs"/>
            </a:rPr>
            <a:t>0</a:t>
          </a:r>
          <a:r>
            <a:rPr kumimoji="1" lang="ja-JP" altLang="en-US" sz="1100">
              <a:solidFill>
                <a:sysClr val="windowText" lastClr="000000"/>
              </a:solidFill>
              <a:effectLst/>
              <a:latin typeface="+mn-lt"/>
              <a:ea typeface="+mn-ea"/>
              <a:cs typeface="+mn-cs"/>
            </a:rPr>
            <a:t>期分、</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直近の事業年度</a:t>
          </a:r>
          <a:r>
            <a:rPr kumimoji="1" lang="en-US" altLang="ja-JP" sz="1100">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決算期間の月数が</a:t>
          </a:r>
          <a:r>
            <a:rPr kumimoji="1" lang="en-US" altLang="ja-JP" sz="1100">
              <a:solidFill>
                <a:sysClr val="windowText" lastClr="000000"/>
              </a:solidFill>
              <a:effectLst/>
              <a:latin typeface="+mn-lt"/>
              <a:ea typeface="+mn-ea"/>
              <a:cs typeface="+mn-cs"/>
            </a:rPr>
            <a:t>12</a:t>
          </a:r>
          <a:r>
            <a:rPr kumimoji="1" lang="ja-JP" altLang="en-US" sz="1100">
              <a:solidFill>
                <a:sysClr val="windowText" lastClr="000000"/>
              </a:solidFill>
              <a:effectLst/>
              <a:latin typeface="+mn-lt"/>
              <a:ea typeface="+mn-ea"/>
              <a:cs typeface="+mn-cs"/>
            </a:rPr>
            <a:t>か月未満の場合は「ー」を表示します。</a:t>
          </a:r>
        </a:p>
      </xdr:txBody>
    </xdr:sp>
    <xdr:clientData/>
  </xdr:twoCellAnchor>
  <xdr:twoCellAnchor>
    <xdr:from>
      <xdr:col>18</xdr:col>
      <xdr:colOff>55621</xdr:colOff>
      <xdr:row>17</xdr:row>
      <xdr:rowOff>570192</xdr:rowOff>
    </xdr:from>
    <xdr:to>
      <xdr:col>24</xdr:col>
      <xdr:colOff>229239</xdr:colOff>
      <xdr:row>19</xdr:row>
      <xdr:rowOff>420271</xdr:rowOff>
    </xdr:to>
    <xdr:sp macro="" textlink="">
      <xdr:nvSpPr>
        <xdr:cNvPr id="5" name="吹き出し: 線 70">
          <a:extLst>
            <a:ext uri="{FF2B5EF4-FFF2-40B4-BE49-F238E27FC236}">
              <a16:creationId xmlns:a16="http://schemas.microsoft.com/office/drawing/2014/main" id="{1C24F27F-DA8E-4D29-A928-E1B824FAAAE1}"/>
            </a:ext>
          </a:extLst>
        </xdr:cNvPr>
        <xdr:cNvSpPr/>
      </xdr:nvSpPr>
      <xdr:spPr>
        <a:xfrm>
          <a:off x="33669208" y="10274649"/>
          <a:ext cx="3541879" cy="1037252"/>
        </a:xfrm>
        <a:prstGeom prst="borderCallout1">
          <a:avLst>
            <a:gd name="adj1" fmla="val 5579"/>
            <a:gd name="adj2" fmla="val 4756"/>
            <a:gd name="adj3" fmla="val -79890"/>
            <a:gd name="adj4" fmla="val -2705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「一人当たり給与支給総額目標値」は基準年度と事業計画期間最終年度の一人当たり給与支給総額をもとに算出した年平均成長率を表示します。小数点第</a:t>
          </a:r>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位以下を切り捨てし、自動計算で算出し、表示します。</a:t>
          </a:r>
        </a:p>
      </xdr:txBody>
    </xdr:sp>
    <xdr:clientData/>
  </xdr:twoCellAnchor>
  <xdr:twoCellAnchor>
    <xdr:from>
      <xdr:col>18</xdr:col>
      <xdr:colOff>57051</xdr:colOff>
      <xdr:row>19</xdr:row>
      <xdr:rowOff>510554</xdr:rowOff>
    </xdr:from>
    <xdr:to>
      <xdr:col>24</xdr:col>
      <xdr:colOff>236788</xdr:colOff>
      <xdr:row>22</xdr:row>
      <xdr:rowOff>58</xdr:rowOff>
    </xdr:to>
    <xdr:sp macro="" textlink="">
      <xdr:nvSpPr>
        <xdr:cNvPr id="6" name="吹き出し: 線 70">
          <a:extLst>
            <a:ext uri="{FF2B5EF4-FFF2-40B4-BE49-F238E27FC236}">
              <a16:creationId xmlns:a16="http://schemas.microsoft.com/office/drawing/2014/main" id="{FFC4AD3D-D106-43CB-B9A9-0FC2B7B2E60F}"/>
            </a:ext>
          </a:extLst>
        </xdr:cNvPr>
        <xdr:cNvSpPr/>
      </xdr:nvSpPr>
      <xdr:spPr>
        <a:xfrm>
          <a:off x="33625460" y="11103509"/>
          <a:ext cx="3470192" cy="1221322"/>
        </a:xfrm>
        <a:prstGeom prst="borderCallout1">
          <a:avLst>
            <a:gd name="adj1" fmla="val 8823"/>
            <a:gd name="adj2" fmla="val 1097"/>
            <a:gd name="adj3" fmla="val -110001"/>
            <a:gd name="adj4" fmla="val -26801"/>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「事業計画期間</a:t>
          </a:r>
          <a:r>
            <a:rPr kumimoji="1" lang="en-US" altLang="ja-JP" sz="1100">
              <a:solidFill>
                <a:sysClr val="windowText" lastClr="000000"/>
              </a:solidFill>
              <a:effectLst/>
              <a:latin typeface="+mn-lt"/>
              <a:ea typeface="+mn-ea"/>
              <a:cs typeface="+mn-cs"/>
            </a:rPr>
            <a:t>1</a:t>
          </a:r>
          <a:r>
            <a:rPr kumimoji="1" lang="ja-JP" altLang="en-US" sz="1100">
              <a:solidFill>
                <a:sysClr val="windowText" lastClr="000000"/>
              </a:solidFill>
              <a:effectLst/>
              <a:latin typeface="+mn-lt"/>
              <a:ea typeface="+mn-ea"/>
              <a:cs typeface="+mn-cs"/>
            </a:rPr>
            <a:t>年あたりの補助事業で新たに製造等する製品等の売上高見込み額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税抜き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」は事業計画期間内の補助事業における売上見込み額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補助事業の売上高</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の合計を事業計画年数で除した値を自動計算で算出し、表示します。</a:t>
          </a:r>
        </a:p>
      </xdr:txBody>
    </xdr:sp>
    <xdr:clientData/>
  </xdr:twoCellAnchor>
  <xdr:twoCellAnchor>
    <xdr:from>
      <xdr:col>1</xdr:col>
      <xdr:colOff>3254375</xdr:colOff>
      <xdr:row>46</xdr:row>
      <xdr:rowOff>49609</xdr:rowOff>
    </xdr:from>
    <xdr:to>
      <xdr:col>1</xdr:col>
      <xdr:colOff>4141232</xdr:colOff>
      <xdr:row>50</xdr:row>
      <xdr:rowOff>340573</xdr:rowOff>
    </xdr:to>
    <xdr:cxnSp macro="">
      <xdr:nvCxnSpPr>
        <xdr:cNvPr id="38" name="直線コネクタ 12">
          <a:extLst>
            <a:ext uri="{FF2B5EF4-FFF2-40B4-BE49-F238E27FC236}">
              <a16:creationId xmlns:a16="http://schemas.microsoft.com/office/drawing/2014/main" id="{10D0DA80-F252-4569-8F71-653B38A46A60}"/>
            </a:ext>
          </a:extLst>
        </xdr:cNvPr>
        <xdr:cNvCxnSpPr/>
      </xdr:nvCxnSpPr>
      <xdr:spPr>
        <a:xfrm>
          <a:off x="3522266" y="27047031"/>
          <a:ext cx="886857" cy="2672214"/>
        </a:xfrm>
        <a:prstGeom prst="line">
          <a:avLst/>
        </a:prstGeom>
        <a:ln w="28575">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新事業・ものづくり補助金_2">
      <a:dk1>
        <a:srgbClr val="262626"/>
      </a:dk1>
      <a:lt1>
        <a:srgbClr val="FFFFFF"/>
      </a:lt1>
      <a:dk2>
        <a:srgbClr val="404040"/>
      </a:dk2>
      <a:lt2>
        <a:srgbClr val="F2F2F2"/>
      </a:lt2>
      <a:accent1>
        <a:srgbClr val="1E02AC"/>
      </a:accent1>
      <a:accent2>
        <a:srgbClr val="0050B0"/>
      </a:accent2>
      <a:accent3>
        <a:srgbClr val="15828C"/>
      </a:accent3>
      <a:accent4>
        <a:srgbClr val="6B4FD1"/>
      </a:accent4>
      <a:accent5>
        <a:srgbClr val="DF227D"/>
      </a:accent5>
      <a:accent6>
        <a:srgbClr val="F06CA8"/>
      </a:accent6>
      <a:hlink>
        <a:srgbClr val="0070C0"/>
      </a:hlink>
      <a:folHlink>
        <a:srgbClr val="954F72"/>
      </a:folHlink>
    </a:clrScheme>
    <a:fontScheme name="Meiryo UI">
      <a:majorFont>
        <a:latin typeface="Meiryo UI"/>
        <a:ea typeface="Meiryo UI"/>
        <a:cs typeface=""/>
      </a:majorFont>
      <a:minorFont>
        <a:latin typeface="Meiryo UI"/>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vertOverflow="overflow" horzOverflow="overflow" rtlCol="0" anchor="ctr"/>
      <a:lstStyle>
        <a:defPPr algn="l">
          <a:defRPr kumimoji="1" sz="1600">
            <a:solidFill>
              <a:schemeClr val="bg1"/>
            </a:solidFill>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e-stat.go.jp/surveyitems/items/386010197" TargetMode="External"/><Relationship Id="rId2" Type="http://schemas.openxmlformats.org/officeDocument/2006/relationships/hyperlink" Target="https://www.e-stat.go.jp/surveyitems/definitions/42841" TargetMode="External"/><Relationship Id="rId1" Type="http://schemas.openxmlformats.org/officeDocument/2006/relationships/hyperlink" Target="https://www.e-stat.go.jp/surveyitems/items/386030127" TargetMode="External"/><Relationship Id="rId6" Type="http://schemas.openxmlformats.org/officeDocument/2006/relationships/drawing" Target="../drawings/drawing2.xml"/><Relationship Id="rId5" Type="http://schemas.openxmlformats.org/officeDocument/2006/relationships/printerSettings" Target="../printerSettings/printerSettings3.bin"/><Relationship Id="rId4" Type="http://schemas.openxmlformats.org/officeDocument/2006/relationships/hyperlink" Target="https://www.e-stat.go.jp/surveyitems/items/386030248"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e-stat.go.jp/surveyitems/items/386010197" TargetMode="External"/><Relationship Id="rId2" Type="http://schemas.openxmlformats.org/officeDocument/2006/relationships/hyperlink" Target="https://www.e-stat.go.jp/surveyitems/definitions/42841" TargetMode="External"/><Relationship Id="rId1" Type="http://schemas.openxmlformats.org/officeDocument/2006/relationships/hyperlink" Target="https://www.e-stat.go.jp/surveyitems/items/386030127"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www.e-stat.go.jp/surveyitems/items/386030248"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60DC-C8D1-4CA0-A5B3-26380E573F8A}">
  <dimension ref="B2:AJ117"/>
  <sheetViews>
    <sheetView showGridLines="0" tabSelected="1" zoomScaleNormal="100" workbookViewId="0"/>
  </sheetViews>
  <sheetFormatPr defaultColWidth="3.1796875" defaultRowHeight="15" x14ac:dyDescent="0.3"/>
  <cols>
    <col min="1" max="2" width="3.1796875" style="20"/>
    <col min="3" max="3" width="3.1796875" style="37"/>
    <col min="4" max="7" width="3.1796875" style="20"/>
    <col min="8" max="8" width="3.1796875" style="20" customWidth="1"/>
    <col min="9" max="9" width="3.1796875" style="20"/>
    <col min="10" max="10" width="3.1796875" style="20" customWidth="1"/>
    <col min="11" max="14" width="3.1796875" style="20"/>
    <col min="15" max="15" width="3.1796875" style="20" customWidth="1"/>
    <col min="16" max="17" width="3.1796875" style="20"/>
    <col min="18" max="18" width="3.1796875" style="20" bestFit="1" customWidth="1"/>
    <col min="19" max="16384" width="3.1796875" style="20"/>
  </cols>
  <sheetData>
    <row r="2" spans="2:36" x14ac:dyDescent="0.3">
      <c r="B2" s="18"/>
      <c r="C2" s="19"/>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39"/>
      <c r="AI2" s="40"/>
      <c r="AJ2" s="18"/>
    </row>
    <row r="3" spans="2:36" ht="18.600000000000001" x14ac:dyDescent="0.3">
      <c r="B3" s="18"/>
      <c r="C3" s="21" t="s">
        <v>0</v>
      </c>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18"/>
    </row>
    <row r="4" spans="2:36" x14ac:dyDescent="0.3">
      <c r="B4" s="18"/>
      <c r="C4" s="12"/>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18"/>
    </row>
    <row r="5" spans="2:36" x14ac:dyDescent="0.3">
      <c r="B5" s="18"/>
      <c r="C5" s="12"/>
      <c r="D5" s="6" t="s">
        <v>1</v>
      </c>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18"/>
    </row>
    <row r="6" spans="2:36" x14ac:dyDescent="0.3">
      <c r="B6" s="18"/>
      <c r="C6" s="12"/>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18"/>
    </row>
    <row r="7" spans="2:36" x14ac:dyDescent="0.3">
      <c r="B7" s="18"/>
      <c r="C7" s="12"/>
      <c r="D7" s="6" t="s">
        <v>280</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18"/>
    </row>
    <row r="8" spans="2:36" x14ac:dyDescent="0.3">
      <c r="B8" s="18"/>
      <c r="C8" s="12"/>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18"/>
    </row>
    <row r="9" spans="2:36" x14ac:dyDescent="0.3">
      <c r="B9" s="18"/>
      <c r="C9" s="12"/>
      <c r="D9" s="230" t="s">
        <v>46</v>
      </c>
      <c r="E9" s="6" t="s">
        <v>281</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18"/>
    </row>
    <row r="10" spans="2:36" x14ac:dyDescent="0.3">
      <c r="B10" s="18"/>
      <c r="C10" s="12"/>
      <c r="D10" s="41"/>
      <c r="E10" s="41" t="s">
        <v>282</v>
      </c>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18"/>
    </row>
    <row r="11" spans="2:36" x14ac:dyDescent="0.3">
      <c r="B11" s="18"/>
      <c r="C11" s="12"/>
      <c r="D11" s="41"/>
      <c r="E11" s="41"/>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18"/>
    </row>
    <row r="12" spans="2:36" x14ac:dyDescent="0.3">
      <c r="B12" s="18"/>
      <c r="C12" s="12"/>
      <c r="D12" s="417" t="s">
        <v>46</v>
      </c>
      <c r="E12" s="418" t="s">
        <v>283</v>
      </c>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18"/>
    </row>
    <row r="13" spans="2:36" x14ac:dyDescent="0.3">
      <c r="B13" s="18"/>
      <c r="C13" s="12"/>
      <c r="D13" s="419"/>
      <c r="E13" s="419" t="s">
        <v>284</v>
      </c>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18"/>
    </row>
    <row r="14" spans="2:36" x14ac:dyDescent="0.3">
      <c r="B14" s="18"/>
      <c r="C14" s="12"/>
      <c r="D14" s="419"/>
      <c r="E14" s="419" t="s">
        <v>285</v>
      </c>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18"/>
    </row>
    <row r="15" spans="2:36" x14ac:dyDescent="0.3">
      <c r="B15" s="18"/>
      <c r="C15" s="12"/>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18"/>
    </row>
    <row r="16" spans="2:36" ht="6.45" customHeight="1" x14ac:dyDescent="0.3">
      <c r="B16" s="18"/>
      <c r="C16" s="12"/>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6"/>
      <c r="AJ16" s="18"/>
    </row>
    <row r="17" spans="2:36" x14ac:dyDescent="0.3">
      <c r="B17" s="18"/>
      <c r="C17" s="12"/>
      <c r="D17" s="248"/>
      <c r="E17" s="249" t="s">
        <v>2</v>
      </c>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6"/>
      <c r="AJ17" s="18"/>
    </row>
    <row r="18" spans="2:36" x14ac:dyDescent="0.3">
      <c r="B18" s="18"/>
      <c r="C18" s="12"/>
      <c r="D18" s="248"/>
      <c r="E18" s="250" t="s">
        <v>3</v>
      </c>
      <c r="F18" s="248" t="s">
        <v>4</v>
      </c>
      <c r="G18" s="248"/>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8"/>
      <c r="AI18" s="6"/>
      <c r="AJ18" s="18"/>
    </row>
    <row r="19" spans="2:36" ht="6.45" customHeight="1" x14ac:dyDescent="0.3">
      <c r="B19" s="18"/>
      <c r="C19" s="12"/>
      <c r="D19" s="248"/>
      <c r="E19" s="250"/>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6"/>
      <c r="AJ19" s="18"/>
    </row>
    <row r="20" spans="2:36" x14ac:dyDescent="0.3">
      <c r="B20" s="18"/>
      <c r="C20" s="12"/>
      <c r="D20" s="248"/>
      <c r="E20" s="249" t="s">
        <v>5</v>
      </c>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6"/>
      <c r="AJ20" s="18"/>
    </row>
    <row r="21" spans="2:36" x14ac:dyDescent="0.3">
      <c r="B21" s="18"/>
      <c r="C21" s="12"/>
      <c r="D21" s="248"/>
      <c r="E21" s="250" t="s">
        <v>3</v>
      </c>
      <c r="F21" s="248" t="s">
        <v>6</v>
      </c>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6"/>
      <c r="AJ21" s="18"/>
    </row>
    <row r="22" spans="2:36" ht="6.45" customHeight="1" x14ac:dyDescent="0.3">
      <c r="B22" s="18"/>
      <c r="C22" s="12"/>
      <c r="D22" s="248"/>
      <c r="E22" s="250"/>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6"/>
      <c r="AJ22" s="18"/>
    </row>
    <row r="23" spans="2:36" x14ac:dyDescent="0.3">
      <c r="B23" s="18"/>
      <c r="C23" s="12"/>
      <c r="D23" s="248"/>
      <c r="E23" s="249" t="s">
        <v>7</v>
      </c>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6"/>
      <c r="AJ23" s="18"/>
    </row>
    <row r="24" spans="2:36" x14ac:dyDescent="0.3">
      <c r="B24" s="18"/>
      <c r="C24" s="12"/>
      <c r="D24" s="248"/>
      <c r="E24" s="250" t="s">
        <v>3</v>
      </c>
      <c r="F24" s="248" t="s">
        <v>8</v>
      </c>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6"/>
      <c r="AJ24" s="18"/>
    </row>
    <row r="25" spans="2:36" x14ac:dyDescent="0.3">
      <c r="B25" s="18"/>
      <c r="C25" s="12"/>
      <c r="D25" s="248"/>
      <c r="E25" s="250"/>
      <c r="F25" s="248" t="s">
        <v>9</v>
      </c>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6"/>
      <c r="AJ25" s="18"/>
    </row>
    <row r="26" spans="2:36" ht="6.45" customHeight="1" x14ac:dyDescent="0.3">
      <c r="B26" s="18"/>
      <c r="C26" s="12"/>
      <c r="D26" s="248"/>
      <c r="E26" s="250"/>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6"/>
      <c r="AJ26" s="18"/>
    </row>
    <row r="27" spans="2:36" x14ac:dyDescent="0.3">
      <c r="B27" s="18"/>
      <c r="C27" s="12"/>
      <c r="D27" s="248"/>
      <c r="E27" s="249" t="s">
        <v>10</v>
      </c>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6"/>
      <c r="AJ27" s="18"/>
    </row>
    <row r="28" spans="2:36" x14ac:dyDescent="0.3">
      <c r="B28" s="18"/>
      <c r="C28" s="12"/>
      <c r="D28" s="248"/>
      <c r="E28" s="250" t="s">
        <v>3</v>
      </c>
      <c r="F28" s="248" t="s">
        <v>11</v>
      </c>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6"/>
      <c r="AJ28" s="18"/>
    </row>
    <row r="29" spans="2:36" ht="6.45" customHeight="1" x14ac:dyDescent="0.3">
      <c r="B29" s="18"/>
      <c r="C29" s="12"/>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6"/>
      <c r="AJ29" s="18"/>
    </row>
    <row r="30" spans="2:36" x14ac:dyDescent="0.3">
      <c r="B30" s="18"/>
      <c r="C30" s="12"/>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18"/>
    </row>
    <row r="31" spans="2:36" x14ac:dyDescent="0.3">
      <c r="B31" s="18"/>
      <c r="C31" s="12"/>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18"/>
    </row>
    <row r="32" spans="2:36" ht="18.600000000000001" x14ac:dyDescent="0.3">
      <c r="B32" s="18"/>
      <c r="C32" s="21" t="s">
        <v>12</v>
      </c>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18"/>
    </row>
    <row r="33" spans="2:36" x14ac:dyDescent="0.3">
      <c r="B33" s="18"/>
      <c r="C33" s="23"/>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18"/>
    </row>
    <row r="34" spans="2:36" s="27" customFormat="1" ht="18.600000000000001" x14ac:dyDescent="0.3">
      <c r="B34" s="25"/>
      <c r="C34" s="26"/>
      <c r="D34" s="473" t="s">
        <v>13</v>
      </c>
      <c r="E34" s="473"/>
      <c r="F34" s="473"/>
      <c r="G34" s="473"/>
      <c r="H34" s="473"/>
      <c r="I34" s="473"/>
      <c r="J34" s="473"/>
      <c r="K34" s="473"/>
      <c r="L34" s="473" t="s">
        <v>14</v>
      </c>
      <c r="M34" s="473"/>
      <c r="N34" s="473"/>
      <c r="O34" s="473"/>
      <c r="P34" s="473"/>
      <c r="Q34" s="473"/>
      <c r="R34" s="473"/>
      <c r="S34" s="473"/>
      <c r="T34" s="473"/>
      <c r="U34" s="473"/>
      <c r="V34" s="473"/>
      <c r="W34" s="473"/>
      <c r="X34" s="473"/>
      <c r="Y34" s="473"/>
      <c r="Z34" s="473"/>
      <c r="AA34" s="473"/>
      <c r="AB34" s="473"/>
      <c r="AC34" s="473"/>
      <c r="AD34" s="473"/>
      <c r="AE34" s="473"/>
      <c r="AF34" s="473"/>
      <c r="AG34" s="473"/>
      <c r="AH34" s="473"/>
      <c r="AI34" s="25"/>
      <c r="AJ34" s="25"/>
    </row>
    <row r="35" spans="2:36" s="27" customFormat="1" ht="38.25" customHeight="1" x14ac:dyDescent="0.3">
      <c r="B35" s="25"/>
      <c r="C35" s="26"/>
      <c r="D35" s="474" t="s">
        <v>15</v>
      </c>
      <c r="E35" s="474"/>
      <c r="F35" s="474"/>
      <c r="G35" s="474"/>
      <c r="H35" s="474"/>
      <c r="I35" s="474"/>
      <c r="J35" s="474"/>
      <c r="K35" s="474"/>
      <c r="L35" s="475" t="s">
        <v>16</v>
      </c>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25"/>
      <c r="AJ35" s="25"/>
    </row>
    <row r="36" spans="2:36" s="27" customFormat="1" ht="38.25" customHeight="1" x14ac:dyDescent="0.3">
      <c r="B36" s="25"/>
      <c r="C36" s="26"/>
      <c r="D36" s="476" t="s">
        <v>17</v>
      </c>
      <c r="E36" s="477"/>
      <c r="F36" s="477"/>
      <c r="G36" s="477"/>
      <c r="H36" s="477"/>
      <c r="I36" s="477"/>
      <c r="J36" s="477"/>
      <c r="K36" s="477"/>
      <c r="L36" s="478" t="s">
        <v>18</v>
      </c>
      <c r="M36" s="478"/>
      <c r="N36" s="478"/>
      <c r="O36" s="478"/>
      <c r="P36" s="478"/>
      <c r="Q36" s="478"/>
      <c r="R36" s="478"/>
      <c r="S36" s="478"/>
      <c r="T36" s="478"/>
      <c r="U36" s="478"/>
      <c r="V36" s="478"/>
      <c r="W36" s="478"/>
      <c r="X36" s="478"/>
      <c r="Y36" s="478"/>
      <c r="Z36" s="478"/>
      <c r="AA36" s="478"/>
      <c r="AB36" s="478"/>
      <c r="AC36" s="478"/>
      <c r="AD36" s="478"/>
      <c r="AE36" s="478"/>
      <c r="AF36" s="478"/>
      <c r="AG36" s="478"/>
      <c r="AH36" s="478"/>
      <c r="AI36" s="25"/>
      <c r="AJ36" s="25"/>
    </row>
    <row r="37" spans="2:36" s="27" customFormat="1" ht="38.25" customHeight="1" x14ac:dyDescent="0.3">
      <c r="B37" s="25"/>
      <c r="C37" s="26"/>
      <c r="D37" s="476" t="s">
        <v>19</v>
      </c>
      <c r="E37" s="477"/>
      <c r="F37" s="477"/>
      <c r="G37" s="477"/>
      <c r="H37" s="477"/>
      <c r="I37" s="477"/>
      <c r="J37" s="477"/>
      <c r="K37" s="477"/>
      <c r="L37" s="475" t="s">
        <v>20</v>
      </c>
      <c r="M37" s="475"/>
      <c r="N37" s="475"/>
      <c r="O37" s="475"/>
      <c r="P37" s="475"/>
      <c r="Q37" s="475"/>
      <c r="R37" s="475"/>
      <c r="S37" s="475"/>
      <c r="T37" s="475"/>
      <c r="U37" s="475"/>
      <c r="V37" s="475"/>
      <c r="W37" s="475"/>
      <c r="X37" s="475"/>
      <c r="Y37" s="475"/>
      <c r="Z37" s="475"/>
      <c r="AA37" s="475"/>
      <c r="AB37" s="475"/>
      <c r="AC37" s="475"/>
      <c r="AD37" s="475"/>
      <c r="AE37" s="475"/>
      <c r="AF37" s="475"/>
      <c r="AG37" s="475"/>
      <c r="AH37" s="475"/>
      <c r="AI37" s="25"/>
      <c r="AJ37" s="25"/>
    </row>
    <row r="38" spans="2:36" s="27" customFormat="1" ht="38.25" customHeight="1" x14ac:dyDescent="0.3">
      <c r="B38" s="25"/>
      <c r="C38" s="26"/>
      <c r="D38" s="476" t="s">
        <v>21</v>
      </c>
      <c r="E38" s="477"/>
      <c r="F38" s="477"/>
      <c r="G38" s="477"/>
      <c r="H38" s="477"/>
      <c r="I38" s="477"/>
      <c r="J38" s="477"/>
      <c r="K38" s="477"/>
      <c r="L38" s="478" t="s">
        <v>22</v>
      </c>
      <c r="M38" s="478"/>
      <c r="N38" s="478"/>
      <c r="O38" s="478"/>
      <c r="P38" s="478"/>
      <c r="Q38" s="478"/>
      <c r="R38" s="478"/>
      <c r="S38" s="478"/>
      <c r="T38" s="478"/>
      <c r="U38" s="478"/>
      <c r="V38" s="478"/>
      <c r="W38" s="478"/>
      <c r="X38" s="478"/>
      <c r="Y38" s="478"/>
      <c r="Z38" s="478"/>
      <c r="AA38" s="478"/>
      <c r="AB38" s="478"/>
      <c r="AC38" s="478"/>
      <c r="AD38" s="478"/>
      <c r="AE38" s="478"/>
      <c r="AF38" s="478"/>
      <c r="AG38" s="478"/>
      <c r="AH38" s="478"/>
      <c r="AI38" s="25"/>
      <c r="AJ38" s="25"/>
    </row>
    <row r="39" spans="2:36" s="27" customFormat="1" ht="38.25" customHeight="1" x14ac:dyDescent="0.3">
      <c r="B39" s="25"/>
      <c r="C39" s="26"/>
      <c r="D39" s="476" t="s">
        <v>23</v>
      </c>
      <c r="E39" s="477"/>
      <c r="F39" s="477"/>
      <c r="G39" s="477"/>
      <c r="H39" s="477"/>
      <c r="I39" s="477"/>
      <c r="J39" s="477"/>
      <c r="K39" s="477"/>
      <c r="L39" s="478" t="s">
        <v>24</v>
      </c>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25"/>
      <c r="AJ39" s="25"/>
    </row>
    <row r="40" spans="2:36" x14ac:dyDescent="0.3">
      <c r="B40" s="18"/>
      <c r="C40" s="23"/>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18"/>
    </row>
    <row r="41" spans="2:36" x14ac:dyDescent="0.3">
      <c r="B41" s="18"/>
      <c r="C41" s="12"/>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18"/>
    </row>
    <row r="42" spans="2:36" ht="18.600000000000001" x14ac:dyDescent="0.3">
      <c r="B42" s="18"/>
      <c r="C42" s="21" t="s">
        <v>25</v>
      </c>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18"/>
    </row>
    <row r="43" spans="2:36" ht="15" customHeight="1" x14ac:dyDescent="0.3">
      <c r="B43" s="18"/>
      <c r="C43" s="23"/>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18"/>
    </row>
    <row r="44" spans="2:36" x14ac:dyDescent="0.3">
      <c r="B44" s="18"/>
      <c r="C44" s="12"/>
      <c r="D44" s="28" t="s">
        <v>26</v>
      </c>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18"/>
    </row>
    <row r="45" spans="2:36" ht="15.6" thickBot="1" x14ac:dyDescent="0.35">
      <c r="B45" s="18"/>
      <c r="C45" s="12"/>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18"/>
    </row>
    <row r="46" spans="2:36" ht="16.2" thickTop="1" thickBot="1" x14ac:dyDescent="0.35">
      <c r="B46" s="18"/>
      <c r="C46" s="12"/>
      <c r="D46" s="18"/>
      <c r="E46" s="72"/>
      <c r="F46" s="73"/>
      <c r="G46" s="74"/>
      <c r="H46" s="12" t="s">
        <v>27</v>
      </c>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18"/>
    </row>
    <row r="47" spans="2:36" ht="6.75" customHeight="1" thickTop="1" thickBot="1" x14ac:dyDescent="0.35">
      <c r="B47" s="18"/>
      <c r="C47" s="12"/>
      <c r="D47" s="18"/>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18"/>
    </row>
    <row r="48" spans="2:36" ht="16.2" thickTop="1" thickBot="1" x14ac:dyDescent="0.35">
      <c r="B48" s="18"/>
      <c r="C48" s="12"/>
      <c r="D48" s="18"/>
      <c r="E48" s="75"/>
      <c r="F48" s="76"/>
      <c r="G48" s="77"/>
      <c r="H48" s="6" t="s">
        <v>28</v>
      </c>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18"/>
    </row>
    <row r="49" spans="2:36" ht="6.75" customHeight="1" thickTop="1" x14ac:dyDescent="0.3">
      <c r="B49" s="18"/>
      <c r="C49" s="12"/>
      <c r="D49" s="18"/>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18"/>
    </row>
    <row r="50" spans="2:36" x14ac:dyDescent="0.3">
      <c r="B50" s="18"/>
      <c r="C50" s="12"/>
      <c r="D50" s="18"/>
      <c r="E50" s="30" t="s">
        <v>29</v>
      </c>
      <c r="F50" s="31"/>
      <c r="G50" s="32"/>
      <c r="H50" s="6" t="s">
        <v>30</v>
      </c>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18"/>
    </row>
    <row r="51" spans="2:36" ht="6.75" customHeight="1" x14ac:dyDescent="0.3">
      <c r="B51" s="18"/>
      <c r="C51" s="12"/>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18"/>
    </row>
    <row r="52" spans="2:36" x14ac:dyDescent="0.3">
      <c r="B52" s="18"/>
      <c r="C52" s="12"/>
      <c r="D52" s="18"/>
      <c r="E52" s="38" t="s">
        <v>31</v>
      </c>
      <c r="F52" s="31"/>
      <c r="G52" s="32"/>
      <c r="H52" s="6" t="s">
        <v>32</v>
      </c>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18"/>
    </row>
    <row r="53" spans="2:36" ht="15" customHeight="1" x14ac:dyDescent="0.3">
      <c r="B53" s="18"/>
      <c r="C53" s="12"/>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18"/>
    </row>
    <row r="54" spans="2:36" x14ac:dyDescent="0.3">
      <c r="B54" s="18"/>
      <c r="C54" s="12"/>
      <c r="D54" s="65" t="s">
        <v>33</v>
      </c>
      <c r="E54" s="6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18"/>
    </row>
    <row r="55" spans="2:36" ht="6.6" customHeight="1" x14ac:dyDescent="0.3">
      <c r="B55" s="18"/>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8"/>
    </row>
    <row r="56" spans="2:36" x14ac:dyDescent="0.3">
      <c r="B56" s="18"/>
      <c r="C56" s="12"/>
      <c r="D56" s="6"/>
      <c r="E56" s="33" t="s">
        <v>34</v>
      </c>
      <c r="F56" s="42" t="s">
        <v>35</v>
      </c>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18"/>
    </row>
    <row r="57" spans="2:36" ht="6.6" customHeight="1" x14ac:dyDescent="0.3">
      <c r="B57" s="18"/>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8"/>
    </row>
    <row r="58" spans="2:36" x14ac:dyDescent="0.3">
      <c r="B58" s="18"/>
      <c r="C58" s="12"/>
      <c r="D58" s="12"/>
      <c r="E58" s="33" t="s">
        <v>36</v>
      </c>
      <c r="F58" s="42" t="s">
        <v>37</v>
      </c>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8"/>
    </row>
    <row r="59" spans="2:36" x14ac:dyDescent="0.3">
      <c r="B59" s="18"/>
      <c r="C59" s="12"/>
      <c r="D59" s="12"/>
      <c r="E59" s="12"/>
      <c r="F59" s="230" t="s">
        <v>3</v>
      </c>
      <c r="G59" s="41" t="s">
        <v>38</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8"/>
    </row>
    <row r="60" spans="2:36" x14ac:dyDescent="0.3">
      <c r="B60" s="18"/>
      <c r="C60" s="12"/>
      <c r="D60" s="12"/>
      <c r="E60" s="12"/>
      <c r="F60" s="230" t="s">
        <v>3</v>
      </c>
      <c r="G60" s="41" t="s">
        <v>39</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8"/>
    </row>
    <row r="61" spans="2:36" x14ac:dyDescent="0.3">
      <c r="B61" s="18"/>
      <c r="C61" s="12"/>
      <c r="D61" s="12"/>
      <c r="E61" s="12"/>
      <c r="F61" s="12"/>
      <c r="G61" s="41" t="s">
        <v>40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8"/>
    </row>
    <row r="62" spans="2:36" x14ac:dyDescent="0.3">
      <c r="B62" s="18"/>
      <c r="C62" s="12"/>
      <c r="D62" s="12"/>
      <c r="E62" s="12"/>
      <c r="F62" s="230" t="s">
        <v>3</v>
      </c>
      <c r="G62" s="41" t="s">
        <v>41</v>
      </c>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8"/>
    </row>
    <row r="63" spans="2:36" x14ac:dyDescent="0.3">
      <c r="B63" s="18"/>
      <c r="C63" s="12"/>
      <c r="D63" s="12"/>
      <c r="E63" s="12"/>
      <c r="F63" s="12"/>
      <c r="G63" s="41" t="s">
        <v>42</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8"/>
    </row>
    <row r="64" spans="2:36" ht="6.6" customHeight="1" x14ac:dyDescent="0.3">
      <c r="B64" s="18"/>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8"/>
    </row>
    <row r="65" spans="2:36" x14ac:dyDescent="0.3">
      <c r="B65" s="18"/>
      <c r="C65" s="12"/>
      <c r="D65" s="12"/>
      <c r="E65" s="33" t="s">
        <v>43</v>
      </c>
      <c r="F65" s="42" t="s">
        <v>44</v>
      </c>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8"/>
    </row>
    <row r="66" spans="2:36" x14ac:dyDescent="0.3">
      <c r="B66" s="18"/>
      <c r="C66" s="12"/>
      <c r="D66" s="12"/>
      <c r="E66" s="12"/>
      <c r="F66" s="230" t="s">
        <v>3</v>
      </c>
      <c r="G66" s="41" t="s">
        <v>45</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8"/>
    </row>
    <row r="67" spans="2:36" x14ac:dyDescent="0.3">
      <c r="B67" s="18"/>
      <c r="C67" s="12"/>
      <c r="D67" s="12"/>
      <c r="E67" s="12"/>
      <c r="F67" s="12"/>
      <c r="G67" s="66" t="s">
        <v>46</v>
      </c>
      <c r="H67" s="67" t="s">
        <v>47</v>
      </c>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8"/>
    </row>
    <row r="68" spans="2:36" ht="6.6" customHeight="1" x14ac:dyDescent="0.3">
      <c r="B68" s="18"/>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8"/>
    </row>
    <row r="69" spans="2:36" x14ac:dyDescent="0.3">
      <c r="B69" s="18"/>
      <c r="C69" s="12"/>
      <c r="D69" s="12"/>
      <c r="E69" s="33" t="s">
        <v>48</v>
      </c>
      <c r="F69" s="42" t="s">
        <v>49</v>
      </c>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8"/>
    </row>
    <row r="70" spans="2:36" x14ac:dyDescent="0.3">
      <c r="B70" s="18"/>
      <c r="C70" s="12"/>
      <c r="D70" s="12"/>
      <c r="E70" s="33"/>
      <c r="F70" s="245" t="s">
        <v>3</v>
      </c>
      <c r="G70" s="41" t="s">
        <v>50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8"/>
    </row>
    <row r="71" spans="2:36" x14ac:dyDescent="0.3">
      <c r="B71" s="18"/>
      <c r="C71" s="12"/>
      <c r="D71" s="6"/>
      <c r="E71" s="35"/>
      <c r="F71" s="34"/>
      <c r="G71" s="36"/>
      <c r="H71" s="34"/>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18"/>
    </row>
    <row r="72" spans="2:36" x14ac:dyDescent="0.3">
      <c r="B72" s="18"/>
      <c r="C72" s="12"/>
      <c r="D72" s="65" t="s">
        <v>52</v>
      </c>
      <c r="E72" s="65"/>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18"/>
    </row>
    <row r="73" spans="2:36" ht="6.6" customHeight="1" x14ac:dyDescent="0.3">
      <c r="B73" s="18"/>
      <c r="C73" s="12"/>
      <c r="D73" s="6"/>
      <c r="E73" s="35"/>
      <c r="F73" s="34"/>
      <c r="G73" s="36"/>
      <c r="H73" s="34"/>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18"/>
    </row>
    <row r="74" spans="2:36" x14ac:dyDescent="0.3">
      <c r="B74" s="18"/>
      <c r="C74" s="12"/>
      <c r="D74" s="6"/>
      <c r="E74" s="33" t="s">
        <v>34</v>
      </c>
      <c r="F74" s="42" t="s">
        <v>53</v>
      </c>
      <c r="G74" s="36"/>
      <c r="H74" s="34"/>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18"/>
    </row>
    <row r="75" spans="2:36" ht="6.6" customHeight="1" x14ac:dyDescent="0.3">
      <c r="B75" s="18"/>
      <c r="C75" s="12"/>
      <c r="D75" s="6"/>
      <c r="E75" s="35"/>
      <c r="F75" s="66"/>
      <c r="G75" s="41"/>
      <c r="H75" s="34"/>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18"/>
    </row>
    <row r="76" spans="2:36" x14ac:dyDescent="0.3">
      <c r="B76" s="18"/>
      <c r="C76" s="12"/>
      <c r="D76" s="6"/>
      <c r="E76" s="33" t="s">
        <v>36</v>
      </c>
      <c r="F76" s="246" t="s">
        <v>54</v>
      </c>
      <c r="G76" s="6"/>
      <c r="H76" s="34"/>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18"/>
    </row>
    <row r="77" spans="2:36" x14ac:dyDescent="0.3">
      <c r="B77" s="18"/>
      <c r="C77" s="12"/>
      <c r="D77" s="6"/>
      <c r="E77" s="35"/>
      <c r="F77" s="66" t="s">
        <v>46</v>
      </c>
      <c r="G77" s="67" t="s">
        <v>55</v>
      </c>
      <c r="H77" s="34"/>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18"/>
    </row>
    <row r="78" spans="2:36" ht="6.6" customHeight="1" x14ac:dyDescent="0.3">
      <c r="B78" s="18"/>
      <c r="C78" s="12"/>
      <c r="D78" s="6"/>
      <c r="E78" s="35"/>
      <c r="F78" s="66"/>
      <c r="G78" s="67"/>
      <c r="H78" s="34"/>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18"/>
    </row>
    <row r="79" spans="2:36" x14ac:dyDescent="0.3">
      <c r="B79" s="18"/>
      <c r="C79" s="12"/>
      <c r="D79" s="6"/>
      <c r="E79" s="33" t="s">
        <v>43</v>
      </c>
      <c r="F79" s="246" t="s">
        <v>56</v>
      </c>
      <c r="G79" s="6"/>
      <c r="H79" s="34"/>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18"/>
    </row>
    <row r="80" spans="2:36" x14ac:dyDescent="0.3">
      <c r="B80" s="18"/>
      <c r="C80" s="12"/>
      <c r="D80" s="6"/>
      <c r="E80" s="33"/>
      <c r="F80" s="230" t="s">
        <v>3</v>
      </c>
      <c r="G80" s="471" t="s">
        <v>286</v>
      </c>
      <c r="H80" s="472"/>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row>
    <row r="81" spans="2:36" x14ac:dyDescent="0.3">
      <c r="B81" s="18"/>
      <c r="C81" s="12"/>
      <c r="D81" s="6"/>
      <c r="E81" s="33"/>
      <c r="F81" s="230"/>
      <c r="G81" s="471" t="s">
        <v>57</v>
      </c>
      <c r="H81" s="472"/>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row>
    <row r="82" spans="2:36" ht="6.6" customHeight="1" thickBot="1" x14ac:dyDescent="0.35">
      <c r="B82" s="18"/>
      <c r="C82" s="12"/>
      <c r="D82" s="6"/>
      <c r="E82" s="33"/>
      <c r="F82" s="230"/>
      <c r="G82" s="41"/>
      <c r="H82" s="34"/>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18"/>
    </row>
    <row r="83" spans="2:36" ht="6.6" customHeight="1" thickTop="1" x14ac:dyDescent="0.3">
      <c r="B83" s="18"/>
      <c r="C83" s="12"/>
      <c r="D83" s="6"/>
      <c r="E83" s="33"/>
      <c r="F83" s="43"/>
      <c r="G83" s="44"/>
      <c r="H83" s="45"/>
      <c r="I83" s="45"/>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7"/>
      <c r="AI83" s="6"/>
      <c r="AJ83" s="18"/>
    </row>
    <row r="84" spans="2:36" ht="15" customHeight="1" x14ac:dyDescent="0.3">
      <c r="B84" s="18"/>
      <c r="C84" s="12"/>
      <c r="D84" s="6"/>
      <c r="E84" s="33"/>
      <c r="F84" s="60" t="s">
        <v>58</v>
      </c>
      <c r="G84" s="236" t="s">
        <v>59</v>
      </c>
      <c r="H84" s="50"/>
      <c r="I84" s="50"/>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2"/>
      <c r="AI84" s="6"/>
      <c r="AJ84" s="18"/>
    </row>
    <row r="85" spans="2:36" ht="6.6" customHeight="1" x14ac:dyDescent="0.3">
      <c r="B85" s="18"/>
      <c r="C85" s="12"/>
      <c r="D85" s="6"/>
      <c r="E85" s="33"/>
      <c r="F85" s="48"/>
      <c r="G85" s="49"/>
      <c r="H85" s="50"/>
      <c r="I85" s="50"/>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2"/>
      <c r="AI85" s="6"/>
      <c r="AJ85" s="18"/>
    </row>
    <row r="86" spans="2:36" ht="16.8" x14ac:dyDescent="0.3">
      <c r="B86" s="18"/>
      <c r="C86" s="12"/>
      <c r="D86" s="6"/>
      <c r="E86" s="33"/>
      <c r="F86" s="60"/>
      <c r="G86" s="61"/>
      <c r="H86" s="231" t="s">
        <v>60</v>
      </c>
      <c r="I86" s="232"/>
      <c r="J86" s="253"/>
      <c r="K86" s="252" t="s">
        <v>61</v>
      </c>
      <c r="L86" s="252"/>
      <c r="M86" s="252"/>
      <c r="N86" s="252"/>
      <c r="O86" s="255"/>
      <c r="P86" s="253"/>
      <c r="Q86" s="231" t="s">
        <v>62</v>
      </c>
      <c r="R86" s="232"/>
      <c r="S86" s="232"/>
      <c r="T86" s="232"/>
      <c r="U86" s="232"/>
      <c r="V86" s="232"/>
      <c r="W86" s="232"/>
      <c r="X86" s="232"/>
      <c r="Y86" s="232"/>
      <c r="Z86" s="232"/>
      <c r="AA86" s="232"/>
      <c r="AB86" s="232"/>
      <c r="AC86" s="233"/>
      <c r="AD86" s="61"/>
      <c r="AE86" s="61"/>
      <c r="AF86" s="61"/>
      <c r="AG86" s="61"/>
      <c r="AH86" s="62"/>
      <c r="AI86" s="6"/>
      <c r="AJ86" s="18"/>
    </row>
    <row r="87" spans="2:36" x14ac:dyDescent="0.3">
      <c r="B87" s="18"/>
      <c r="C87" s="12"/>
      <c r="D87" s="6"/>
      <c r="E87" s="33"/>
      <c r="F87" s="53"/>
      <c r="G87" s="51"/>
      <c r="H87" s="235"/>
      <c r="I87" s="254"/>
      <c r="J87" s="256" t="s">
        <v>63</v>
      </c>
      <c r="K87" s="481">
        <v>46388</v>
      </c>
      <c r="L87" s="482"/>
      <c r="M87" s="482"/>
      <c r="N87" s="482"/>
      <c r="O87" s="482"/>
      <c r="P87" s="483"/>
      <c r="Q87" s="484">
        <v>46054</v>
      </c>
      <c r="R87" s="479"/>
      <c r="S87" s="479"/>
      <c r="T87" s="479"/>
      <c r="U87" s="479"/>
      <c r="V87" s="234" t="s">
        <v>64</v>
      </c>
      <c r="W87" s="251"/>
      <c r="X87" s="251"/>
      <c r="Y87" s="479">
        <v>46418</v>
      </c>
      <c r="Z87" s="479"/>
      <c r="AA87" s="479"/>
      <c r="AB87" s="479"/>
      <c r="AC87" s="480"/>
      <c r="AD87" s="51"/>
      <c r="AE87" s="51"/>
      <c r="AF87" s="51"/>
      <c r="AG87" s="51"/>
      <c r="AH87" s="52"/>
      <c r="AI87" s="6"/>
      <c r="AJ87" s="18"/>
    </row>
    <row r="88" spans="2:36" ht="15" customHeight="1" x14ac:dyDescent="0.3">
      <c r="B88" s="18"/>
      <c r="C88" s="12"/>
      <c r="D88" s="6"/>
      <c r="E88" s="33"/>
      <c r="F88" s="53"/>
      <c r="G88" s="51"/>
      <c r="H88" s="235"/>
      <c r="I88" s="254"/>
      <c r="J88" s="256" t="s">
        <v>65</v>
      </c>
      <c r="K88" s="481">
        <v>46419</v>
      </c>
      <c r="L88" s="482"/>
      <c r="M88" s="482"/>
      <c r="N88" s="482"/>
      <c r="O88" s="482"/>
      <c r="P88" s="483"/>
      <c r="Q88" s="484">
        <v>46082</v>
      </c>
      <c r="R88" s="479"/>
      <c r="S88" s="479"/>
      <c r="T88" s="479"/>
      <c r="U88" s="479"/>
      <c r="V88" s="234" t="s">
        <v>64</v>
      </c>
      <c r="W88" s="251"/>
      <c r="X88" s="251"/>
      <c r="Y88" s="479">
        <v>46446</v>
      </c>
      <c r="Z88" s="479"/>
      <c r="AA88" s="479"/>
      <c r="AB88" s="479"/>
      <c r="AC88" s="480"/>
      <c r="AD88" s="51"/>
      <c r="AE88" s="51"/>
      <c r="AF88" s="51"/>
      <c r="AG88" s="51"/>
      <c r="AH88" s="52"/>
      <c r="AI88" s="6"/>
      <c r="AJ88" s="18"/>
    </row>
    <row r="89" spans="2:36" x14ac:dyDescent="0.3">
      <c r="B89" s="18"/>
      <c r="C89" s="12"/>
      <c r="D89" s="6"/>
      <c r="E89" s="33"/>
      <c r="F89" s="53"/>
      <c r="G89" s="51"/>
      <c r="H89" s="235"/>
      <c r="I89" s="254"/>
      <c r="J89" s="256" t="s">
        <v>66</v>
      </c>
      <c r="K89" s="481">
        <v>46447</v>
      </c>
      <c r="L89" s="482"/>
      <c r="M89" s="482"/>
      <c r="N89" s="482"/>
      <c r="O89" s="482"/>
      <c r="P89" s="483"/>
      <c r="Q89" s="484">
        <v>46113</v>
      </c>
      <c r="R89" s="479"/>
      <c r="S89" s="479"/>
      <c r="T89" s="479"/>
      <c r="U89" s="479"/>
      <c r="V89" s="234" t="s">
        <v>64</v>
      </c>
      <c r="W89" s="251"/>
      <c r="X89" s="251"/>
      <c r="Y89" s="479">
        <v>46477</v>
      </c>
      <c r="Z89" s="479"/>
      <c r="AA89" s="479"/>
      <c r="AB89" s="479"/>
      <c r="AC89" s="480"/>
      <c r="AD89" s="51"/>
      <c r="AE89" s="51"/>
      <c r="AF89" s="51"/>
      <c r="AG89" s="51"/>
      <c r="AH89" s="52"/>
      <c r="AI89" s="6"/>
      <c r="AJ89" s="18"/>
    </row>
    <row r="90" spans="2:36" x14ac:dyDescent="0.3">
      <c r="B90" s="18"/>
      <c r="C90" s="12"/>
      <c r="D90" s="6"/>
      <c r="E90" s="33"/>
      <c r="F90" s="53"/>
      <c r="G90" s="51"/>
      <c r="H90" s="235"/>
      <c r="I90" s="254"/>
      <c r="J90" s="256" t="s">
        <v>67</v>
      </c>
      <c r="K90" s="481">
        <v>46478</v>
      </c>
      <c r="L90" s="482"/>
      <c r="M90" s="482"/>
      <c r="N90" s="482"/>
      <c r="O90" s="482"/>
      <c r="P90" s="483"/>
      <c r="Q90" s="484">
        <v>46143</v>
      </c>
      <c r="R90" s="479"/>
      <c r="S90" s="479"/>
      <c r="T90" s="479"/>
      <c r="U90" s="479"/>
      <c r="V90" s="234" t="s">
        <v>64</v>
      </c>
      <c r="W90" s="251"/>
      <c r="X90" s="251"/>
      <c r="Y90" s="479">
        <v>46507</v>
      </c>
      <c r="Z90" s="479"/>
      <c r="AA90" s="479"/>
      <c r="AB90" s="479"/>
      <c r="AC90" s="480"/>
      <c r="AD90" s="51"/>
      <c r="AE90" s="51"/>
      <c r="AF90" s="51"/>
      <c r="AG90" s="51"/>
      <c r="AH90" s="52"/>
      <c r="AI90" s="6"/>
      <c r="AJ90" s="18"/>
    </row>
    <row r="91" spans="2:36" x14ac:dyDescent="0.3">
      <c r="B91" s="18"/>
      <c r="C91" s="12"/>
      <c r="D91" s="6"/>
      <c r="E91" s="33"/>
      <c r="F91" s="53"/>
      <c r="G91" s="51"/>
      <c r="H91" s="235"/>
      <c r="I91" s="254"/>
      <c r="J91" s="256" t="s">
        <v>68</v>
      </c>
      <c r="K91" s="481">
        <v>46508</v>
      </c>
      <c r="L91" s="482"/>
      <c r="M91" s="482"/>
      <c r="N91" s="482"/>
      <c r="O91" s="482"/>
      <c r="P91" s="483"/>
      <c r="Q91" s="484">
        <v>46174</v>
      </c>
      <c r="R91" s="479"/>
      <c r="S91" s="479"/>
      <c r="T91" s="479"/>
      <c r="U91" s="479"/>
      <c r="V91" s="234" t="s">
        <v>64</v>
      </c>
      <c r="W91" s="251"/>
      <c r="X91" s="251"/>
      <c r="Y91" s="479">
        <v>46538</v>
      </c>
      <c r="Z91" s="479"/>
      <c r="AA91" s="479"/>
      <c r="AB91" s="479"/>
      <c r="AC91" s="480"/>
      <c r="AD91" s="51"/>
      <c r="AE91" s="51"/>
      <c r="AF91" s="51"/>
      <c r="AG91" s="51"/>
      <c r="AH91" s="52"/>
      <c r="AI91" s="6"/>
      <c r="AJ91" s="18"/>
    </row>
    <row r="92" spans="2:36" x14ac:dyDescent="0.3">
      <c r="B92" s="18"/>
      <c r="C92" s="12"/>
      <c r="D92" s="6"/>
      <c r="E92" s="33"/>
      <c r="F92" s="53"/>
      <c r="G92" s="51"/>
      <c r="H92" s="235"/>
      <c r="I92" s="254"/>
      <c r="J92" s="256" t="s">
        <v>69</v>
      </c>
      <c r="K92" s="481">
        <v>46539</v>
      </c>
      <c r="L92" s="482"/>
      <c r="M92" s="482"/>
      <c r="N92" s="482"/>
      <c r="O92" s="482"/>
      <c r="P92" s="483"/>
      <c r="Q92" s="484">
        <v>46204</v>
      </c>
      <c r="R92" s="479"/>
      <c r="S92" s="479"/>
      <c r="T92" s="479"/>
      <c r="U92" s="479"/>
      <c r="V92" s="234" t="s">
        <v>64</v>
      </c>
      <c r="W92" s="251"/>
      <c r="X92" s="251"/>
      <c r="Y92" s="479">
        <v>46568</v>
      </c>
      <c r="Z92" s="479"/>
      <c r="AA92" s="479"/>
      <c r="AB92" s="479"/>
      <c r="AC92" s="480"/>
      <c r="AD92" s="51"/>
      <c r="AE92" s="51"/>
      <c r="AF92" s="51"/>
      <c r="AG92" s="51"/>
      <c r="AH92" s="52"/>
      <c r="AI92" s="6"/>
      <c r="AJ92" s="18"/>
    </row>
    <row r="93" spans="2:36" x14ac:dyDescent="0.3">
      <c r="B93" s="18"/>
      <c r="C93" s="12"/>
      <c r="D93" s="6"/>
      <c r="E93" s="33"/>
      <c r="F93" s="53"/>
      <c r="G93" s="51"/>
      <c r="H93" s="235"/>
      <c r="I93" s="254"/>
      <c r="J93" s="256" t="s">
        <v>70</v>
      </c>
      <c r="K93" s="481">
        <v>46569</v>
      </c>
      <c r="L93" s="482"/>
      <c r="M93" s="482"/>
      <c r="N93" s="482"/>
      <c r="O93" s="482"/>
      <c r="P93" s="483"/>
      <c r="Q93" s="484">
        <v>46235</v>
      </c>
      <c r="R93" s="479"/>
      <c r="S93" s="479"/>
      <c r="T93" s="479"/>
      <c r="U93" s="479"/>
      <c r="V93" s="234" t="s">
        <v>64</v>
      </c>
      <c r="W93" s="251"/>
      <c r="X93" s="251"/>
      <c r="Y93" s="479">
        <v>46599</v>
      </c>
      <c r="Z93" s="479"/>
      <c r="AA93" s="479"/>
      <c r="AB93" s="479"/>
      <c r="AC93" s="480"/>
      <c r="AD93" s="51"/>
      <c r="AE93" s="51"/>
      <c r="AF93" s="51"/>
      <c r="AG93" s="51"/>
      <c r="AH93" s="52"/>
      <c r="AI93" s="6"/>
      <c r="AJ93" s="18"/>
    </row>
    <row r="94" spans="2:36" x14ac:dyDescent="0.3">
      <c r="B94" s="18"/>
      <c r="C94" s="12"/>
      <c r="D94" s="6"/>
      <c r="E94" s="33"/>
      <c r="F94" s="53"/>
      <c r="G94" s="51"/>
      <c r="H94" s="235"/>
      <c r="I94" s="254"/>
      <c r="J94" s="256" t="s">
        <v>71</v>
      </c>
      <c r="K94" s="481">
        <v>46600</v>
      </c>
      <c r="L94" s="482"/>
      <c r="M94" s="482"/>
      <c r="N94" s="482"/>
      <c r="O94" s="482"/>
      <c r="P94" s="483"/>
      <c r="Q94" s="484">
        <v>46266</v>
      </c>
      <c r="R94" s="479"/>
      <c r="S94" s="479"/>
      <c r="T94" s="479"/>
      <c r="U94" s="479"/>
      <c r="V94" s="234" t="s">
        <v>64</v>
      </c>
      <c r="W94" s="251"/>
      <c r="X94" s="251"/>
      <c r="Y94" s="479">
        <v>46630</v>
      </c>
      <c r="Z94" s="479"/>
      <c r="AA94" s="479"/>
      <c r="AB94" s="479"/>
      <c r="AC94" s="480"/>
      <c r="AD94" s="51"/>
      <c r="AE94" s="51"/>
      <c r="AF94" s="51"/>
      <c r="AG94" s="51"/>
      <c r="AH94" s="52"/>
      <c r="AI94" s="6"/>
      <c r="AJ94" s="18"/>
    </row>
    <row r="95" spans="2:36" x14ac:dyDescent="0.3">
      <c r="B95" s="18"/>
      <c r="C95" s="12"/>
      <c r="D95" s="6"/>
      <c r="E95" s="33"/>
      <c r="F95" s="53"/>
      <c r="G95" s="51"/>
      <c r="H95" s="235"/>
      <c r="I95" s="254"/>
      <c r="J95" s="256" t="s">
        <v>72</v>
      </c>
      <c r="K95" s="481">
        <v>46631</v>
      </c>
      <c r="L95" s="482"/>
      <c r="M95" s="482"/>
      <c r="N95" s="482"/>
      <c r="O95" s="482"/>
      <c r="P95" s="483"/>
      <c r="Q95" s="484">
        <v>46296</v>
      </c>
      <c r="R95" s="479"/>
      <c r="S95" s="479"/>
      <c r="T95" s="479"/>
      <c r="U95" s="479"/>
      <c r="V95" s="234" t="s">
        <v>64</v>
      </c>
      <c r="W95" s="251"/>
      <c r="X95" s="251"/>
      <c r="Y95" s="479">
        <v>46660</v>
      </c>
      <c r="Z95" s="479"/>
      <c r="AA95" s="479"/>
      <c r="AB95" s="479"/>
      <c r="AC95" s="480"/>
      <c r="AD95" s="51"/>
      <c r="AE95" s="51"/>
      <c r="AF95" s="51"/>
      <c r="AG95" s="51"/>
      <c r="AH95" s="52"/>
      <c r="AI95" s="6"/>
      <c r="AJ95" s="18"/>
    </row>
    <row r="96" spans="2:36" ht="16.2" x14ac:dyDescent="0.3">
      <c r="B96" s="18"/>
      <c r="C96" s="12"/>
      <c r="D96" s="6"/>
      <c r="E96" s="33"/>
      <c r="F96" s="53"/>
      <c r="G96" s="51"/>
      <c r="H96" s="235"/>
      <c r="I96" s="254"/>
      <c r="J96" s="276" t="s">
        <v>270</v>
      </c>
      <c r="K96" s="481">
        <v>46296</v>
      </c>
      <c r="L96" s="482"/>
      <c r="M96" s="482"/>
      <c r="N96" s="482"/>
      <c r="O96" s="482"/>
      <c r="P96" s="483"/>
      <c r="Q96" s="484">
        <v>45962</v>
      </c>
      <c r="R96" s="479"/>
      <c r="S96" s="479"/>
      <c r="T96" s="479"/>
      <c r="U96" s="479"/>
      <c r="V96" s="234" t="s">
        <v>64</v>
      </c>
      <c r="W96" s="251"/>
      <c r="X96" s="251"/>
      <c r="Y96" s="479">
        <v>46326</v>
      </c>
      <c r="Z96" s="479"/>
      <c r="AA96" s="479"/>
      <c r="AB96" s="479"/>
      <c r="AC96" s="480"/>
      <c r="AD96" s="51"/>
      <c r="AE96" s="51"/>
      <c r="AF96" s="51"/>
      <c r="AG96" s="51"/>
      <c r="AH96" s="52"/>
      <c r="AI96" s="6"/>
      <c r="AJ96" s="18"/>
    </row>
    <row r="97" spans="2:36" x14ac:dyDescent="0.3">
      <c r="B97" s="18"/>
      <c r="C97" s="12"/>
      <c r="D97" s="6"/>
      <c r="E97" s="33"/>
      <c r="F97" s="53"/>
      <c r="G97" s="51"/>
      <c r="H97" s="235"/>
      <c r="I97" s="254"/>
      <c r="J97" s="256" t="s">
        <v>73</v>
      </c>
      <c r="K97" s="481">
        <v>46327</v>
      </c>
      <c r="L97" s="482"/>
      <c r="M97" s="482"/>
      <c r="N97" s="482"/>
      <c r="O97" s="482"/>
      <c r="P97" s="483"/>
      <c r="Q97" s="484">
        <v>45992</v>
      </c>
      <c r="R97" s="479"/>
      <c r="S97" s="479"/>
      <c r="T97" s="479"/>
      <c r="U97" s="479"/>
      <c r="V97" s="234" t="s">
        <v>64</v>
      </c>
      <c r="W97" s="251"/>
      <c r="X97" s="251"/>
      <c r="Y97" s="479">
        <v>46356</v>
      </c>
      <c r="Z97" s="479"/>
      <c r="AA97" s="479"/>
      <c r="AB97" s="479"/>
      <c r="AC97" s="480"/>
      <c r="AD97" s="51"/>
      <c r="AE97" s="51"/>
      <c r="AF97" s="51"/>
      <c r="AG97" s="51"/>
      <c r="AH97" s="52"/>
      <c r="AI97" s="6"/>
      <c r="AJ97" s="18"/>
    </row>
    <row r="98" spans="2:36" x14ac:dyDescent="0.3">
      <c r="B98" s="18"/>
      <c r="C98" s="12"/>
      <c r="D98" s="6"/>
      <c r="E98" s="33"/>
      <c r="F98" s="53"/>
      <c r="G98" s="51"/>
      <c r="H98" s="235"/>
      <c r="I98" s="254"/>
      <c r="J98" s="256" t="s">
        <v>74</v>
      </c>
      <c r="K98" s="481">
        <v>46357</v>
      </c>
      <c r="L98" s="482"/>
      <c r="M98" s="482"/>
      <c r="N98" s="482"/>
      <c r="O98" s="482"/>
      <c r="P98" s="483"/>
      <c r="Q98" s="484">
        <v>46023</v>
      </c>
      <c r="R98" s="479"/>
      <c r="S98" s="479"/>
      <c r="T98" s="479"/>
      <c r="U98" s="479"/>
      <c r="V98" s="234" t="s">
        <v>64</v>
      </c>
      <c r="W98" s="251"/>
      <c r="X98" s="251"/>
      <c r="Y98" s="479">
        <v>46387</v>
      </c>
      <c r="Z98" s="479"/>
      <c r="AA98" s="479"/>
      <c r="AB98" s="479"/>
      <c r="AC98" s="480"/>
      <c r="AD98" s="51"/>
      <c r="AE98" s="51"/>
      <c r="AF98" s="51"/>
      <c r="AG98" s="51"/>
      <c r="AH98" s="52"/>
      <c r="AI98" s="6"/>
      <c r="AJ98" s="18"/>
    </row>
    <row r="99" spans="2:36" ht="6.45" customHeight="1" x14ac:dyDescent="0.3">
      <c r="B99" s="18"/>
      <c r="C99" s="12"/>
      <c r="D99" s="6"/>
      <c r="E99" s="33"/>
      <c r="F99" s="53"/>
      <c r="G99" s="51"/>
      <c r="H99" s="54"/>
      <c r="I99" s="54"/>
      <c r="J99" s="272"/>
      <c r="K99" s="273"/>
      <c r="L99" s="273"/>
      <c r="M99" s="273"/>
      <c r="N99" s="273"/>
      <c r="O99" s="273"/>
      <c r="P99" s="273"/>
      <c r="Q99" s="274"/>
      <c r="R99" s="274"/>
      <c r="S99" s="274"/>
      <c r="T99" s="274"/>
      <c r="U99" s="274"/>
      <c r="V99" s="275"/>
      <c r="W99" s="274"/>
      <c r="X99" s="274"/>
      <c r="Y99" s="274"/>
      <c r="Z99" s="274"/>
      <c r="AA99" s="274"/>
      <c r="AB99" s="274"/>
      <c r="AC99" s="274"/>
      <c r="AD99" s="51"/>
      <c r="AE99" s="51"/>
      <c r="AF99" s="51"/>
      <c r="AG99" s="51"/>
      <c r="AH99" s="52"/>
      <c r="AI99" s="6"/>
      <c r="AJ99" s="18"/>
    </row>
    <row r="100" spans="2:36" x14ac:dyDescent="0.3">
      <c r="B100" s="18"/>
      <c r="C100" s="12"/>
      <c r="D100" s="6"/>
      <c r="E100" s="33"/>
      <c r="F100" s="53"/>
      <c r="G100" s="51"/>
      <c r="H100" s="270" t="s">
        <v>267</v>
      </c>
      <c r="I100" s="271" t="s">
        <v>268</v>
      </c>
      <c r="J100" s="272"/>
      <c r="K100" s="273"/>
      <c r="L100" s="273"/>
      <c r="M100" s="273"/>
      <c r="N100" s="273"/>
      <c r="O100" s="273"/>
      <c r="P100" s="273"/>
      <c r="Q100" s="274"/>
      <c r="R100" s="274"/>
      <c r="S100" s="274"/>
      <c r="T100" s="274"/>
      <c r="U100" s="274"/>
      <c r="V100" s="275"/>
      <c r="W100" s="274"/>
      <c r="X100" s="274"/>
      <c r="Y100" s="274"/>
      <c r="Z100" s="274"/>
      <c r="AA100" s="274"/>
      <c r="AB100" s="274"/>
      <c r="AC100" s="274"/>
      <c r="AD100" s="51"/>
      <c r="AE100" s="51"/>
      <c r="AF100" s="51"/>
      <c r="AG100" s="51"/>
      <c r="AH100" s="52"/>
      <c r="AI100" s="6"/>
      <c r="AJ100" s="18"/>
    </row>
    <row r="101" spans="2:36" x14ac:dyDescent="0.3">
      <c r="B101" s="18"/>
      <c r="C101" s="12"/>
      <c r="D101" s="6"/>
      <c r="E101" s="33"/>
      <c r="F101" s="53"/>
      <c r="G101" s="51"/>
      <c r="H101" s="270" t="s">
        <v>267</v>
      </c>
      <c r="I101" s="271" t="s">
        <v>269</v>
      </c>
      <c r="J101" s="272"/>
      <c r="K101" s="273"/>
      <c r="L101" s="273"/>
      <c r="M101" s="273"/>
      <c r="N101" s="273"/>
      <c r="O101" s="273"/>
      <c r="P101" s="273"/>
      <c r="Q101" s="274"/>
      <c r="R101" s="274"/>
      <c r="S101" s="274"/>
      <c r="T101" s="274"/>
      <c r="U101" s="274"/>
      <c r="V101" s="275"/>
      <c r="W101" s="274"/>
      <c r="X101" s="274"/>
      <c r="Y101" s="274"/>
      <c r="Z101" s="274"/>
      <c r="AA101" s="274"/>
      <c r="AB101" s="274"/>
      <c r="AC101" s="274"/>
      <c r="AD101" s="51"/>
      <c r="AE101" s="51"/>
      <c r="AF101" s="51"/>
      <c r="AG101" s="51"/>
      <c r="AH101" s="52"/>
      <c r="AI101" s="6"/>
      <c r="AJ101" s="18"/>
    </row>
    <row r="102" spans="2:36" ht="6.6" customHeight="1" thickBot="1" x14ac:dyDescent="0.35">
      <c r="B102" s="18"/>
      <c r="C102" s="12"/>
      <c r="D102" s="6"/>
      <c r="E102" s="33"/>
      <c r="F102" s="55"/>
      <c r="G102" s="56"/>
      <c r="H102" s="56"/>
      <c r="I102" s="57"/>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9"/>
      <c r="AI102" s="6"/>
      <c r="AJ102" s="18"/>
    </row>
    <row r="103" spans="2:36" ht="6.75" customHeight="1" thickTop="1" x14ac:dyDescent="0.3">
      <c r="B103" s="18"/>
      <c r="C103" s="12"/>
      <c r="D103" s="6"/>
      <c r="E103" s="33"/>
      <c r="F103" s="42"/>
      <c r="G103" s="6"/>
      <c r="H103" s="34"/>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18"/>
    </row>
    <row r="104" spans="2:36" x14ac:dyDescent="0.3">
      <c r="B104" s="18"/>
      <c r="C104" s="12"/>
      <c r="D104" s="6"/>
      <c r="E104" s="33" t="s">
        <v>48</v>
      </c>
      <c r="F104" s="246" t="s">
        <v>75</v>
      </c>
      <c r="G104" s="6"/>
      <c r="H104" s="34"/>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18"/>
    </row>
    <row r="105" spans="2:36" x14ac:dyDescent="0.3">
      <c r="B105" s="18"/>
      <c r="C105" s="12"/>
      <c r="D105" s="6"/>
      <c r="E105" s="35"/>
      <c r="F105" s="230" t="s">
        <v>3</v>
      </c>
      <c r="G105" s="41" t="s">
        <v>76</v>
      </c>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6"/>
      <c r="AF105" s="6"/>
      <c r="AG105" s="6"/>
      <c r="AH105" s="6"/>
      <c r="AI105" s="6"/>
      <c r="AJ105" s="18"/>
    </row>
    <row r="106" spans="2:36" x14ac:dyDescent="0.3">
      <c r="B106" s="18"/>
      <c r="C106" s="12"/>
      <c r="D106" s="6"/>
      <c r="E106" s="35"/>
      <c r="F106" s="34"/>
      <c r="G106" s="41" t="s">
        <v>77</v>
      </c>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6"/>
      <c r="AF106" s="6"/>
      <c r="AG106" s="6"/>
      <c r="AH106" s="6"/>
      <c r="AI106" s="6"/>
      <c r="AJ106" s="18"/>
    </row>
    <row r="107" spans="2:36" x14ac:dyDescent="0.3">
      <c r="B107" s="18"/>
      <c r="C107" s="12"/>
      <c r="D107" s="6"/>
      <c r="E107" s="35"/>
      <c r="F107" s="66" t="s">
        <v>46</v>
      </c>
      <c r="G107" s="67" t="s">
        <v>78</v>
      </c>
      <c r="H107" s="34"/>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18"/>
    </row>
    <row r="108" spans="2:36" x14ac:dyDescent="0.3">
      <c r="B108" s="18"/>
      <c r="C108" s="12"/>
      <c r="D108" s="6"/>
      <c r="E108" s="35"/>
      <c r="F108" s="66" t="s">
        <v>46</v>
      </c>
      <c r="G108" s="67" t="s">
        <v>79</v>
      </c>
      <c r="H108" s="34"/>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18"/>
    </row>
    <row r="109" spans="2:36" ht="6.6" customHeight="1" x14ac:dyDescent="0.3">
      <c r="B109" s="18"/>
      <c r="C109" s="12"/>
      <c r="D109" s="6"/>
      <c r="E109" s="35"/>
      <c r="F109" s="66"/>
      <c r="G109" s="67"/>
      <c r="H109" s="34"/>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18"/>
    </row>
    <row r="110" spans="2:36" x14ac:dyDescent="0.3">
      <c r="B110" s="18"/>
      <c r="C110" s="12"/>
      <c r="D110" s="6"/>
      <c r="E110" s="33" t="s">
        <v>51</v>
      </c>
      <c r="F110" s="246" t="s">
        <v>80</v>
      </c>
      <c r="G110" s="67"/>
      <c r="H110" s="34"/>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18"/>
    </row>
    <row r="111" spans="2:36" x14ac:dyDescent="0.3">
      <c r="B111" s="18"/>
      <c r="C111" s="12"/>
      <c r="D111" s="6"/>
      <c r="E111" s="33"/>
      <c r="F111" s="245" t="s">
        <v>3</v>
      </c>
      <c r="G111" s="211" t="s">
        <v>81</v>
      </c>
      <c r="H111" s="211"/>
      <c r="I111" s="22"/>
      <c r="J111" s="22"/>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18"/>
    </row>
    <row r="112" spans="2:36" x14ac:dyDescent="0.3">
      <c r="B112" s="18"/>
      <c r="C112" s="12"/>
      <c r="D112" s="6"/>
      <c r="E112" s="33"/>
      <c r="F112" s="245" t="s">
        <v>3</v>
      </c>
      <c r="G112" s="212" t="s">
        <v>82</v>
      </c>
      <c r="H112" s="212"/>
      <c r="I112" s="213"/>
      <c r="J112" s="213"/>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18"/>
    </row>
    <row r="113" spans="2:36" x14ac:dyDescent="0.3">
      <c r="B113" s="18"/>
      <c r="C113" s="12"/>
      <c r="D113" s="6"/>
      <c r="E113" s="33"/>
      <c r="F113" s="245" t="s">
        <v>3</v>
      </c>
      <c r="G113" s="214" t="s">
        <v>83</v>
      </c>
      <c r="H113" s="214"/>
      <c r="I113" s="215"/>
      <c r="J113" s="215"/>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18"/>
    </row>
    <row r="114" spans="2:36" x14ac:dyDescent="0.3">
      <c r="B114" s="18"/>
      <c r="C114" s="12"/>
      <c r="D114" s="6"/>
      <c r="E114" s="33"/>
      <c r="F114" s="245" t="s">
        <v>3</v>
      </c>
      <c r="G114" s="216" t="s">
        <v>84</v>
      </c>
      <c r="H114" s="216"/>
      <c r="I114" s="217"/>
      <c r="J114" s="217"/>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18"/>
    </row>
    <row r="115" spans="2:36" x14ac:dyDescent="0.3">
      <c r="B115" s="18"/>
      <c r="C115" s="12"/>
      <c r="D115" s="6"/>
      <c r="E115" s="33"/>
      <c r="F115" s="66" t="s">
        <v>46</v>
      </c>
      <c r="G115" s="67" t="s">
        <v>85</v>
      </c>
      <c r="H115" s="34"/>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18"/>
    </row>
    <row r="116" spans="2:36" x14ac:dyDescent="0.3">
      <c r="B116" s="18"/>
      <c r="C116" s="12"/>
      <c r="D116" s="6"/>
      <c r="E116" s="35"/>
      <c r="F116" s="70"/>
      <c r="G116" s="71"/>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6"/>
      <c r="AH116" s="6"/>
      <c r="AI116" s="6"/>
      <c r="AJ116" s="18"/>
    </row>
    <row r="117" spans="2:36" x14ac:dyDescent="0.3">
      <c r="B117" s="18"/>
      <c r="C117" s="12"/>
      <c r="D117" s="6"/>
      <c r="E117" s="35"/>
      <c r="F117" s="34"/>
      <c r="G117" s="36"/>
      <c r="H117" s="34"/>
      <c r="I117" s="6"/>
      <c r="J117" s="6"/>
      <c r="K117" s="6"/>
      <c r="L117" s="6"/>
      <c r="M117" s="6"/>
      <c r="N117" s="6"/>
      <c r="O117" s="6"/>
      <c r="P117" s="6"/>
      <c r="Q117" s="6"/>
      <c r="R117" s="6"/>
      <c r="S117" s="64"/>
      <c r="T117" s="6"/>
      <c r="U117" s="6"/>
      <c r="V117" s="6"/>
      <c r="W117" s="6"/>
      <c r="X117" s="6"/>
      <c r="Y117" s="6"/>
      <c r="Z117" s="6"/>
      <c r="AA117" s="6"/>
      <c r="AB117" s="6"/>
      <c r="AC117" s="6"/>
      <c r="AD117" s="6"/>
      <c r="AE117" s="6"/>
      <c r="AF117" s="6"/>
      <c r="AG117" s="6"/>
      <c r="AH117" s="6"/>
      <c r="AI117" s="6"/>
      <c r="AJ117" s="18"/>
    </row>
  </sheetData>
  <sheetProtection algorithmName="SHA-512" hashValue="bYymvukfH834vbAzcKsEGLz+VxyoVZigvh9U8A07SyqmYoCjJlF97llO51sBqcQgAA45WFrV2lFCVATORPU0xg==" saltValue="UUo/Bbd5cokLKmd3535UWA==" spinCount="100000" sheet="1" objects="1" scenarios="1" selectLockedCells="1" selectUnlockedCells="1"/>
  <mergeCells count="48">
    <mergeCell ref="Y90:AC90"/>
    <mergeCell ref="Y91:AC91"/>
    <mergeCell ref="Y92:AC92"/>
    <mergeCell ref="K90:P90"/>
    <mergeCell ref="K91:P91"/>
    <mergeCell ref="Q90:U90"/>
    <mergeCell ref="Q91:U91"/>
    <mergeCell ref="Q92:U92"/>
    <mergeCell ref="Y98:AC98"/>
    <mergeCell ref="K92:P92"/>
    <mergeCell ref="K93:P93"/>
    <mergeCell ref="K94:P94"/>
    <mergeCell ref="K95:P95"/>
    <mergeCell ref="K96:P96"/>
    <mergeCell ref="Q93:U93"/>
    <mergeCell ref="Q94:U94"/>
    <mergeCell ref="Y93:AC93"/>
    <mergeCell ref="Y94:AC94"/>
    <mergeCell ref="Y95:AC95"/>
    <mergeCell ref="Y96:AC96"/>
    <mergeCell ref="Y97:AC97"/>
    <mergeCell ref="K97:P97"/>
    <mergeCell ref="K98:P98"/>
    <mergeCell ref="Q95:U95"/>
    <mergeCell ref="Q96:U96"/>
    <mergeCell ref="Q97:U97"/>
    <mergeCell ref="Q98:U98"/>
    <mergeCell ref="Q87:U87"/>
    <mergeCell ref="Q88:U88"/>
    <mergeCell ref="Q89:U89"/>
    <mergeCell ref="D38:K38"/>
    <mergeCell ref="L38:AH38"/>
    <mergeCell ref="D39:K39"/>
    <mergeCell ref="L39:AH39"/>
    <mergeCell ref="Y87:AC87"/>
    <mergeCell ref="Y88:AC88"/>
    <mergeCell ref="Y89:AC89"/>
    <mergeCell ref="K87:P87"/>
    <mergeCell ref="K88:P88"/>
    <mergeCell ref="K89:P89"/>
    <mergeCell ref="D34:K34"/>
    <mergeCell ref="L34:AH34"/>
    <mergeCell ref="D35:K35"/>
    <mergeCell ref="L35:AH35"/>
    <mergeCell ref="D37:K37"/>
    <mergeCell ref="L37:AH37"/>
    <mergeCell ref="D36:K36"/>
    <mergeCell ref="L36:AH36"/>
  </mergeCells>
  <phoneticPr fontId="4"/>
  <hyperlinks>
    <hyperlink ref="D36:K36" location="BS貸借対照表!A1" display="BS貸借対照表" xr:uid="{FB68D588-737E-4A35-837A-527540FDF77A}"/>
    <hyperlink ref="D37:K37" location="PL損益計算書・収益計画!A1" display="PL損益計算書・収益計画" xr:uid="{FF4E1BED-819E-44C4-BAC0-7589BF612DD5}"/>
    <hyperlink ref="D38:K38" location="【解説】BS貸借対照表!A1" display="【解説】BS貸借対照表" xr:uid="{E12472CA-2B74-4E9F-8B0E-939D29F1884B}"/>
    <hyperlink ref="D39:K39" location="【解説】PL損益計算書・収益計画!A1" display="【解説】PL損益計算書・収益計画" xr:uid="{C7721F96-263A-4C4A-9490-1C67367AF91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F9E6-6EFF-448D-B2AE-EFBA93F19F13}">
  <sheetPr>
    <pageSetUpPr fitToPage="1"/>
  </sheetPr>
  <dimension ref="A1:AM25"/>
  <sheetViews>
    <sheetView showGridLines="0" zoomScaleNormal="100" zoomScaleSheetLayoutView="75" workbookViewId="0">
      <selection activeCell="E6" sqref="E6"/>
    </sheetView>
  </sheetViews>
  <sheetFormatPr defaultColWidth="8.81640625" defaultRowHeight="14.4" x14ac:dyDescent="0.3"/>
  <cols>
    <col min="1" max="3" width="3.1796875" style="136" customWidth="1"/>
    <col min="4" max="4" width="50.6328125" style="136" customWidth="1"/>
    <col min="5" max="7" width="20.1796875" style="136" customWidth="1"/>
    <col min="8" max="10" width="3.1796875" style="136" customWidth="1"/>
    <col min="11" max="11" width="50.6328125" style="136" customWidth="1"/>
    <col min="12" max="14" width="20.1796875" style="136" customWidth="1"/>
    <col min="15" max="15" width="3.1796875" style="136" customWidth="1"/>
    <col min="16" max="17" width="30.6328125" style="136" customWidth="1"/>
    <col min="18" max="18" width="3.1796875" style="136" customWidth="1"/>
    <col min="19" max="16384" width="8.81640625" style="136"/>
  </cols>
  <sheetData>
    <row r="1" spans="1:39" s="1" customFormat="1" ht="22.8" x14ac:dyDescent="0.3">
      <c r="A1" s="158"/>
      <c r="B1" s="78"/>
      <c r="C1" s="78"/>
      <c r="D1" s="78"/>
      <c r="E1" s="78"/>
      <c r="F1" s="78"/>
      <c r="G1" s="78"/>
      <c r="H1" s="158"/>
      <c r="I1" s="78"/>
      <c r="J1" s="78"/>
      <c r="K1" s="78"/>
      <c r="L1" s="79"/>
      <c r="M1" s="79"/>
      <c r="N1" s="79"/>
      <c r="P1" s="2"/>
      <c r="Q1" s="2"/>
    </row>
    <row r="2" spans="1:39" s="1" customFormat="1" ht="23.4" thickBot="1" x14ac:dyDescent="0.35">
      <c r="B2" s="78"/>
      <c r="C2" s="78"/>
      <c r="D2" s="78"/>
      <c r="E2" s="80" t="s">
        <v>86</v>
      </c>
      <c r="F2" s="91"/>
      <c r="G2" s="92"/>
      <c r="I2" s="78"/>
      <c r="J2" s="78"/>
      <c r="K2" s="78"/>
      <c r="L2" s="80" t="s">
        <v>86</v>
      </c>
      <c r="M2" s="81"/>
      <c r="N2" s="82"/>
      <c r="P2" s="2"/>
      <c r="Q2" s="2"/>
      <c r="S2" s="9"/>
      <c r="T2" s="9"/>
      <c r="U2" s="9"/>
      <c r="V2" s="9"/>
      <c r="W2" s="9"/>
      <c r="X2" s="9"/>
      <c r="Y2" s="9"/>
      <c r="Z2" s="9"/>
      <c r="AA2" s="9"/>
      <c r="AB2" s="9"/>
      <c r="AC2" s="9"/>
      <c r="AD2" s="9"/>
      <c r="AE2" s="9"/>
      <c r="AH2" s="9"/>
      <c r="AI2" s="9"/>
      <c r="AJ2" s="9"/>
      <c r="AK2" s="9"/>
      <c r="AL2" s="9"/>
      <c r="AM2" s="9"/>
    </row>
    <row r="3" spans="1:39" s="1" customFormat="1" ht="46.2" thickTop="1" x14ac:dyDescent="0.3">
      <c r="B3" s="93" t="s">
        <v>87</v>
      </c>
      <c r="C3" s="94"/>
      <c r="D3" s="94"/>
      <c r="E3" s="83" t="s">
        <v>88</v>
      </c>
      <c r="F3" s="83" t="s">
        <v>89</v>
      </c>
      <c r="G3" s="84" t="s">
        <v>90</v>
      </c>
      <c r="I3" s="93" t="s">
        <v>87</v>
      </c>
      <c r="J3" s="94"/>
      <c r="K3" s="94"/>
      <c r="L3" s="83" t="s">
        <v>88</v>
      </c>
      <c r="M3" s="83" t="s">
        <v>89</v>
      </c>
      <c r="N3" s="84" t="s">
        <v>90</v>
      </c>
      <c r="P3" s="10" t="s">
        <v>91</v>
      </c>
      <c r="Q3" s="300"/>
      <c r="S3" s="9"/>
      <c r="T3" s="9"/>
      <c r="U3" s="9"/>
      <c r="V3" s="9"/>
      <c r="W3" s="9"/>
      <c r="X3" s="9"/>
      <c r="Y3" s="9"/>
      <c r="Z3" s="9"/>
      <c r="AA3" s="9"/>
      <c r="AB3" s="9"/>
      <c r="AC3" s="9"/>
      <c r="AD3" s="9"/>
      <c r="AE3" s="9"/>
      <c r="AF3" s="9"/>
      <c r="AG3" s="9"/>
      <c r="AH3" s="9"/>
      <c r="AI3" s="9"/>
      <c r="AJ3" s="9"/>
      <c r="AK3" s="9"/>
      <c r="AL3" s="9"/>
      <c r="AM3" s="9"/>
    </row>
    <row r="4" spans="1:39" s="1" customFormat="1" ht="36.6" customHeight="1" x14ac:dyDescent="0.3">
      <c r="B4" s="95" t="s">
        <v>92</v>
      </c>
      <c r="C4" s="151"/>
      <c r="D4" s="151"/>
      <c r="E4" s="151"/>
      <c r="F4" s="151"/>
      <c r="G4" s="152"/>
      <c r="I4" s="96" t="s">
        <v>93</v>
      </c>
      <c r="J4" s="100"/>
      <c r="K4" s="97"/>
      <c r="L4" s="98"/>
      <c r="M4" s="98"/>
      <c r="N4" s="98"/>
      <c r="P4" s="10" t="s">
        <v>94</v>
      </c>
      <c r="Q4" s="301"/>
      <c r="S4" s="9"/>
      <c r="T4" s="9"/>
      <c r="U4" s="9"/>
      <c r="V4" s="9"/>
      <c r="W4" s="9"/>
      <c r="X4" s="9"/>
      <c r="Y4" s="9"/>
      <c r="Z4" s="9"/>
      <c r="AA4" s="9"/>
      <c r="AB4" s="9"/>
      <c r="AC4" s="9"/>
      <c r="AD4" s="9"/>
      <c r="AE4" s="9"/>
      <c r="AF4" s="9"/>
      <c r="AG4" s="9"/>
      <c r="AH4" s="9"/>
      <c r="AI4" s="9"/>
      <c r="AJ4" s="9"/>
      <c r="AK4" s="9"/>
      <c r="AL4" s="9"/>
      <c r="AM4" s="9"/>
    </row>
    <row r="5" spans="1:39" s="1" customFormat="1" ht="36.6" customHeight="1" thickBot="1" x14ac:dyDescent="0.35">
      <c r="B5" s="13" t="s">
        <v>96</v>
      </c>
      <c r="C5" s="85"/>
      <c r="D5" s="85"/>
      <c r="E5" s="142">
        <f>SUM(E6:E10)</f>
        <v>0</v>
      </c>
      <c r="F5" s="99">
        <f>SUM(F6:F10)</f>
        <v>0</v>
      </c>
      <c r="G5" s="99">
        <f>SUM(G6:G10)</f>
        <v>0</v>
      </c>
      <c r="I5" s="14" t="s">
        <v>97</v>
      </c>
      <c r="J5" s="89"/>
      <c r="K5" s="89"/>
      <c r="L5" s="142">
        <f>SUM(L6:L10)</f>
        <v>0</v>
      </c>
      <c r="M5" s="99">
        <f>SUM(M6:M10)</f>
        <v>0</v>
      </c>
      <c r="N5" s="99">
        <f>SUM(N6:N10)</f>
        <v>0</v>
      </c>
      <c r="P5" s="11" t="s">
        <v>98</v>
      </c>
      <c r="Q5" s="302"/>
      <c r="S5" s="9"/>
      <c r="T5" s="9"/>
      <c r="U5" s="9"/>
      <c r="V5" s="9"/>
      <c r="W5" s="9"/>
      <c r="X5" s="9"/>
      <c r="Y5" s="9"/>
      <c r="Z5" s="9"/>
      <c r="AA5" s="9"/>
      <c r="AB5" s="9"/>
      <c r="AC5" s="9"/>
      <c r="AD5" s="9"/>
      <c r="AE5" s="9"/>
      <c r="AF5" s="9"/>
      <c r="AG5" s="9"/>
      <c r="AH5" s="9"/>
      <c r="AI5" s="9"/>
      <c r="AJ5" s="9"/>
      <c r="AK5" s="9"/>
      <c r="AL5" s="9"/>
      <c r="AM5" s="9"/>
    </row>
    <row r="6" spans="1:39" s="1" customFormat="1" ht="36.6" customHeight="1" thickTop="1" x14ac:dyDescent="0.3">
      <c r="A6" s="109"/>
      <c r="B6" s="87"/>
      <c r="C6" s="86" t="s">
        <v>100</v>
      </c>
      <c r="D6" s="86"/>
      <c r="E6" s="282"/>
      <c r="F6" s="283"/>
      <c r="G6" s="284"/>
      <c r="H6" s="109"/>
      <c r="I6" s="89"/>
      <c r="J6" s="90" t="s">
        <v>101</v>
      </c>
      <c r="K6" s="90"/>
      <c r="L6" s="282"/>
      <c r="M6" s="283"/>
      <c r="N6" s="284"/>
      <c r="S6" s="9"/>
      <c r="T6" s="9"/>
      <c r="U6" s="9"/>
      <c r="V6" s="9"/>
      <c r="W6" s="9"/>
      <c r="X6" s="9"/>
      <c r="Y6" s="9"/>
      <c r="Z6" s="9"/>
      <c r="AA6" s="9"/>
      <c r="AB6" s="9"/>
      <c r="AC6" s="9"/>
      <c r="AD6" s="9"/>
      <c r="AE6" s="9"/>
      <c r="AF6" s="9"/>
      <c r="AG6" s="9"/>
      <c r="AH6" s="9"/>
      <c r="AI6" s="9"/>
      <c r="AJ6" s="9"/>
      <c r="AK6" s="9"/>
      <c r="AL6" s="9"/>
      <c r="AM6" s="9"/>
    </row>
    <row r="7" spans="1:39" s="1" customFormat="1" ht="36.6" customHeight="1" x14ac:dyDescent="0.3">
      <c r="A7" s="109"/>
      <c r="B7" s="87"/>
      <c r="C7" s="86" t="s">
        <v>102</v>
      </c>
      <c r="D7" s="86"/>
      <c r="E7" s="285"/>
      <c r="F7" s="286"/>
      <c r="G7" s="287"/>
      <c r="H7" s="109"/>
      <c r="I7" s="89"/>
      <c r="J7" s="90" t="s">
        <v>103</v>
      </c>
      <c r="K7" s="90"/>
      <c r="L7" s="285"/>
      <c r="M7" s="286"/>
      <c r="N7" s="287"/>
      <c r="P7" s="88"/>
      <c r="Q7" s="88"/>
      <c r="S7" s="9"/>
      <c r="T7" s="9"/>
      <c r="U7" s="9"/>
      <c r="V7" s="9"/>
      <c r="W7" s="9"/>
      <c r="X7" s="9"/>
      <c r="Y7" s="9"/>
      <c r="Z7" s="9"/>
      <c r="AA7" s="9"/>
      <c r="AB7" s="9"/>
      <c r="AC7" s="9"/>
      <c r="AD7" s="9"/>
      <c r="AE7" s="9"/>
      <c r="AF7" s="9"/>
      <c r="AG7" s="9"/>
      <c r="AH7" s="9"/>
      <c r="AI7" s="9"/>
      <c r="AJ7" s="9"/>
      <c r="AK7" s="9"/>
      <c r="AL7" s="9"/>
      <c r="AM7" s="9"/>
    </row>
    <row r="8" spans="1:39" s="1" customFormat="1" ht="36.6" customHeight="1" x14ac:dyDescent="0.3">
      <c r="A8" s="109"/>
      <c r="B8" s="87"/>
      <c r="C8" s="86" t="s">
        <v>104</v>
      </c>
      <c r="D8" s="86"/>
      <c r="E8" s="285"/>
      <c r="F8" s="286"/>
      <c r="G8" s="287"/>
      <c r="H8" s="109"/>
      <c r="I8" s="89"/>
      <c r="J8" s="90" t="s">
        <v>105</v>
      </c>
      <c r="K8" s="90"/>
      <c r="L8" s="285"/>
      <c r="M8" s="286"/>
      <c r="N8" s="287"/>
      <c r="P8" s="88"/>
      <c r="Q8" s="88"/>
      <c r="S8" s="9"/>
      <c r="T8" s="9"/>
      <c r="U8" s="9"/>
      <c r="V8" s="9"/>
      <c r="W8" s="9"/>
      <c r="X8" s="9"/>
      <c r="Y8" s="9"/>
      <c r="Z8" s="9"/>
      <c r="AA8" s="9"/>
      <c r="AB8" s="9"/>
      <c r="AC8" s="9"/>
      <c r="AD8" s="9"/>
      <c r="AE8" s="9"/>
      <c r="AF8" s="9"/>
      <c r="AG8" s="9"/>
      <c r="AH8" s="9"/>
      <c r="AI8" s="9"/>
      <c r="AJ8" s="9"/>
      <c r="AK8" s="9"/>
      <c r="AL8" s="9"/>
      <c r="AM8" s="9"/>
    </row>
    <row r="9" spans="1:39" s="1" customFormat="1" ht="36.6" customHeight="1" x14ac:dyDescent="0.3">
      <c r="A9" s="109"/>
      <c r="B9" s="87"/>
      <c r="C9" s="86" t="s">
        <v>106</v>
      </c>
      <c r="D9" s="86"/>
      <c r="E9" s="285"/>
      <c r="F9" s="286"/>
      <c r="G9" s="287"/>
      <c r="H9" s="109"/>
      <c r="I9" s="89"/>
      <c r="J9" s="90" t="s">
        <v>107</v>
      </c>
      <c r="K9" s="90"/>
      <c r="L9" s="285"/>
      <c r="M9" s="286"/>
      <c r="N9" s="287"/>
      <c r="P9" s="88"/>
      <c r="Q9" s="88"/>
      <c r="S9" s="9"/>
      <c r="T9" s="9"/>
      <c r="U9" s="9"/>
      <c r="V9" s="9"/>
      <c r="W9" s="9"/>
      <c r="X9" s="9"/>
      <c r="Y9" s="9"/>
      <c r="Z9" s="9"/>
      <c r="AA9" s="9"/>
      <c r="AB9" s="9"/>
      <c r="AC9" s="9"/>
      <c r="AD9" s="9"/>
      <c r="AE9" s="9"/>
      <c r="AF9" s="9"/>
      <c r="AG9" s="9"/>
      <c r="AH9" s="9"/>
      <c r="AI9" s="9"/>
      <c r="AJ9" s="9"/>
      <c r="AK9" s="9"/>
      <c r="AL9" s="9"/>
      <c r="AM9" s="9"/>
    </row>
    <row r="10" spans="1:39" s="1" customFormat="1" ht="36.6" customHeight="1" thickBot="1" x14ac:dyDescent="0.35">
      <c r="B10" s="87"/>
      <c r="C10" s="86" t="s">
        <v>108</v>
      </c>
      <c r="D10" s="86"/>
      <c r="E10" s="288"/>
      <c r="F10" s="289"/>
      <c r="G10" s="290"/>
      <c r="I10" s="89"/>
      <c r="J10" s="90" t="s">
        <v>109</v>
      </c>
      <c r="K10" s="90"/>
      <c r="L10" s="285"/>
      <c r="M10" s="286"/>
      <c r="N10" s="287"/>
      <c r="P10" s="88"/>
      <c r="Q10" s="88"/>
      <c r="S10" s="9"/>
      <c r="T10" s="9"/>
      <c r="U10" s="9"/>
      <c r="V10" s="9"/>
      <c r="W10" s="9"/>
      <c r="X10" s="9"/>
      <c r="Y10" s="9"/>
      <c r="Z10" s="9"/>
      <c r="AA10" s="9"/>
      <c r="AB10" s="9"/>
      <c r="AC10" s="9"/>
      <c r="AD10" s="9"/>
      <c r="AE10" s="9"/>
      <c r="AF10" s="9"/>
      <c r="AG10" s="9"/>
      <c r="AH10" s="9"/>
      <c r="AI10" s="9"/>
      <c r="AJ10" s="9"/>
      <c r="AK10" s="9"/>
      <c r="AL10" s="9"/>
      <c r="AM10" s="9"/>
    </row>
    <row r="11" spans="1:39" s="1" customFormat="1" ht="36.6" customHeight="1" thickTop="1" thickBot="1" x14ac:dyDescent="0.35">
      <c r="B11" s="13" t="s">
        <v>110</v>
      </c>
      <c r="C11" s="85"/>
      <c r="D11" s="85"/>
      <c r="E11" s="143">
        <f>SUM(E12,E16,E18)</f>
        <v>0</v>
      </c>
      <c r="F11" s="143">
        <f>SUM(F12,F16,F18)</f>
        <v>0</v>
      </c>
      <c r="G11" s="143">
        <f>SUM(G12,G16,G18)</f>
        <v>0</v>
      </c>
      <c r="I11" s="89" t="s">
        <v>111</v>
      </c>
      <c r="J11" s="89"/>
      <c r="K11" s="90"/>
      <c r="L11" s="285"/>
      <c r="M11" s="286"/>
      <c r="N11" s="287"/>
      <c r="P11" s="88"/>
      <c r="Q11" s="88"/>
      <c r="S11" s="9"/>
      <c r="T11" s="9"/>
      <c r="U11" s="9"/>
      <c r="V11" s="9"/>
      <c r="W11" s="9"/>
      <c r="X11" s="9"/>
      <c r="Y11" s="9"/>
      <c r="Z11" s="9"/>
      <c r="AA11" s="9"/>
      <c r="AB11" s="9"/>
      <c r="AC11" s="9"/>
      <c r="AD11" s="9"/>
      <c r="AE11" s="9"/>
      <c r="AF11" s="9"/>
      <c r="AG11" s="9"/>
      <c r="AH11" s="9"/>
      <c r="AI11" s="9"/>
      <c r="AJ11" s="9"/>
      <c r="AK11" s="9"/>
      <c r="AL11" s="9"/>
      <c r="AM11" s="9"/>
    </row>
    <row r="12" spans="1:39" s="1" customFormat="1" ht="36.6" customHeight="1" thickTop="1" x14ac:dyDescent="0.3">
      <c r="B12" s="13"/>
      <c r="C12" s="86" t="s">
        <v>112</v>
      </c>
      <c r="D12" s="86"/>
      <c r="E12" s="291"/>
      <c r="F12" s="292"/>
      <c r="G12" s="293"/>
      <c r="H12" s="109"/>
      <c r="I12" s="89"/>
      <c r="J12" s="90" t="s">
        <v>113</v>
      </c>
      <c r="K12" s="90"/>
      <c r="L12" s="285"/>
      <c r="M12" s="286"/>
      <c r="N12" s="287"/>
      <c r="P12" s="88"/>
      <c r="Q12" s="88"/>
      <c r="S12" s="9"/>
      <c r="T12" s="9"/>
      <c r="U12" s="9"/>
      <c r="V12" s="9"/>
      <c r="W12" s="9"/>
      <c r="X12" s="9"/>
      <c r="Y12" s="9"/>
      <c r="Z12" s="9"/>
      <c r="AA12" s="9"/>
      <c r="AB12" s="9"/>
      <c r="AC12" s="9"/>
      <c r="AD12" s="9"/>
      <c r="AE12" s="9"/>
      <c r="AF12" s="9"/>
      <c r="AG12" s="9"/>
      <c r="AH12" s="9"/>
      <c r="AI12" s="9"/>
      <c r="AJ12" s="9"/>
      <c r="AK12" s="9"/>
      <c r="AL12" s="9"/>
      <c r="AM12" s="9"/>
    </row>
    <row r="13" spans="1:39" s="1" customFormat="1" ht="36.6" customHeight="1" thickBot="1" x14ac:dyDescent="0.35">
      <c r="B13" s="13"/>
      <c r="C13" s="85"/>
      <c r="D13" s="86" t="s">
        <v>114</v>
      </c>
      <c r="E13" s="294"/>
      <c r="F13" s="295"/>
      <c r="G13" s="296"/>
      <c r="H13" s="109"/>
      <c r="I13" s="89"/>
      <c r="J13" s="90" t="s">
        <v>115</v>
      </c>
      <c r="K13" s="90"/>
      <c r="L13" s="288"/>
      <c r="M13" s="289"/>
      <c r="N13" s="290"/>
      <c r="P13" s="88"/>
      <c r="Q13" s="88"/>
      <c r="S13" s="9"/>
      <c r="T13" s="9"/>
      <c r="U13" s="9"/>
      <c r="V13" s="9"/>
      <c r="W13" s="9"/>
      <c r="X13" s="9"/>
      <c r="Y13" s="9"/>
      <c r="Z13" s="9"/>
      <c r="AA13" s="9"/>
      <c r="AB13" s="9"/>
      <c r="AC13" s="9"/>
      <c r="AD13" s="9"/>
      <c r="AE13" s="9"/>
      <c r="AF13" s="9"/>
      <c r="AG13" s="9"/>
      <c r="AH13" s="9"/>
      <c r="AI13" s="9"/>
      <c r="AJ13" s="9"/>
      <c r="AK13" s="9"/>
      <c r="AL13" s="9"/>
      <c r="AM13" s="9"/>
    </row>
    <row r="14" spans="1:39" s="1" customFormat="1" ht="36.6" customHeight="1" thickTop="1" x14ac:dyDescent="0.3">
      <c r="B14" s="13"/>
      <c r="C14" s="85"/>
      <c r="D14" s="86" t="s">
        <v>116</v>
      </c>
      <c r="E14" s="294"/>
      <c r="F14" s="295"/>
      <c r="G14" s="296"/>
      <c r="I14" s="89" t="s">
        <v>117</v>
      </c>
      <c r="J14" s="89"/>
      <c r="K14" s="90"/>
      <c r="L14" s="422" t="s">
        <v>287</v>
      </c>
      <c r="M14" s="422" t="s">
        <v>287</v>
      </c>
      <c r="N14" s="422" t="s">
        <v>287</v>
      </c>
      <c r="P14" s="88"/>
      <c r="Q14" s="88"/>
      <c r="S14" s="9"/>
      <c r="T14" s="9"/>
      <c r="U14" s="9"/>
      <c r="V14" s="9"/>
      <c r="W14" s="9"/>
      <c r="X14" s="9"/>
      <c r="Y14" s="9"/>
      <c r="Z14" s="9"/>
      <c r="AA14" s="9"/>
      <c r="AB14" s="9"/>
      <c r="AC14" s="9"/>
      <c r="AD14" s="9"/>
      <c r="AE14" s="9"/>
      <c r="AF14" s="9"/>
      <c r="AG14" s="9"/>
      <c r="AH14" s="9"/>
      <c r="AI14" s="9"/>
      <c r="AJ14" s="9"/>
      <c r="AK14" s="9"/>
      <c r="AL14" s="9"/>
      <c r="AM14" s="9"/>
    </row>
    <row r="15" spans="1:39" s="1" customFormat="1" ht="36.6" customHeight="1" x14ac:dyDescent="0.3">
      <c r="B15" s="13"/>
      <c r="C15" s="85"/>
      <c r="D15" s="86" t="s">
        <v>118</v>
      </c>
      <c r="E15" s="294"/>
      <c r="F15" s="295"/>
      <c r="G15" s="296"/>
      <c r="H15" s="109"/>
      <c r="I15" s="89" t="s">
        <v>119</v>
      </c>
      <c r="J15" s="89"/>
      <c r="K15" s="89"/>
      <c r="L15" s="280">
        <f>L5+L11</f>
        <v>0</v>
      </c>
      <c r="M15" s="280">
        <f>M5+M11</f>
        <v>0</v>
      </c>
      <c r="N15" s="280">
        <f>N5+N11</f>
        <v>0</v>
      </c>
      <c r="P15" s="88"/>
      <c r="Q15" s="88"/>
      <c r="S15" s="9"/>
      <c r="T15" s="9"/>
      <c r="U15" s="9"/>
      <c r="V15" s="9"/>
      <c r="W15" s="9"/>
      <c r="X15" s="9"/>
      <c r="Y15" s="9"/>
      <c r="Z15" s="9"/>
      <c r="AA15" s="9"/>
      <c r="AB15" s="9"/>
      <c r="AC15" s="9"/>
      <c r="AD15" s="9"/>
      <c r="AE15" s="9"/>
      <c r="AF15" s="9"/>
      <c r="AG15" s="9"/>
      <c r="AH15" s="9"/>
      <c r="AI15" s="9"/>
      <c r="AJ15" s="9"/>
      <c r="AK15" s="9"/>
      <c r="AL15" s="9"/>
      <c r="AM15" s="9"/>
    </row>
    <row r="16" spans="1:39" s="1" customFormat="1" ht="36.6" customHeight="1" thickBot="1" x14ac:dyDescent="0.35">
      <c r="B16" s="13"/>
      <c r="C16" s="86" t="s">
        <v>120</v>
      </c>
      <c r="D16" s="86"/>
      <c r="E16" s="294"/>
      <c r="F16" s="295"/>
      <c r="G16" s="296"/>
      <c r="I16" s="100" t="s">
        <v>121</v>
      </c>
      <c r="J16" s="100"/>
      <c r="K16" s="97"/>
      <c r="L16" s="159"/>
      <c r="M16" s="159"/>
      <c r="N16" s="159"/>
      <c r="P16" s="2"/>
      <c r="Q16" s="2"/>
      <c r="S16" s="9"/>
      <c r="T16" s="9"/>
      <c r="U16" s="9"/>
      <c r="V16" s="9"/>
      <c r="W16" s="9"/>
      <c r="X16" s="9"/>
      <c r="Y16" s="9"/>
      <c r="Z16" s="9"/>
      <c r="AA16" s="9"/>
      <c r="AB16" s="9"/>
      <c r="AC16" s="9"/>
      <c r="AD16" s="9"/>
      <c r="AE16" s="9"/>
      <c r="AF16" s="9"/>
      <c r="AG16" s="9"/>
      <c r="AH16" s="9"/>
      <c r="AI16" s="9"/>
      <c r="AJ16" s="9"/>
      <c r="AK16" s="9"/>
      <c r="AL16" s="9"/>
      <c r="AM16" s="9"/>
    </row>
    <row r="17" spans="2:39" s="1" customFormat="1" ht="36.6" customHeight="1" thickTop="1" x14ac:dyDescent="0.3">
      <c r="B17" s="13"/>
      <c r="C17" s="85"/>
      <c r="D17" s="86" t="s">
        <v>122</v>
      </c>
      <c r="E17" s="294"/>
      <c r="F17" s="295"/>
      <c r="G17" s="296"/>
      <c r="I17" s="89" t="s">
        <v>123</v>
      </c>
      <c r="J17" s="89"/>
      <c r="K17" s="90"/>
      <c r="L17" s="282"/>
      <c r="M17" s="283"/>
      <c r="N17" s="284"/>
      <c r="P17" s="2"/>
      <c r="Q17" s="2"/>
      <c r="S17" s="9"/>
      <c r="T17" s="9"/>
      <c r="U17" s="9"/>
      <c r="V17" s="9"/>
      <c r="W17" s="9"/>
      <c r="X17" s="9"/>
      <c r="Y17" s="9"/>
      <c r="Z17" s="9"/>
      <c r="AA17" s="9"/>
      <c r="AB17" s="9"/>
      <c r="AC17" s="9"/>
      <c r="AD17" s="9"/>
      <c r="AE17" s="9"/>
      <c r="AF17" s="9"/>
      <c r="AG17" s="9"/>
      <c r="AH17" s="9"/>
      <c r="AI17" s="9"/>
      <c r="AJ17" s="9"/>
      <c r="AK17" s="9"/>
      <c r="AL17" s="9"/>
      <c r="AM17" s="9"/>
    </row>
    <row r="18" spans="2:39" s="1" customFormat="1" ht="36.6" customHeight="1" x14ac:dyDescent="0.3">
      <c r="B18" s="13"/>
      <c r="C18" s="101" t="s">
        <v>124</v>
      </c>
      <c r="D18" s="101"/>
      <c r="E18" s="294"/>
      <c r="F18" s="295"/>
      <c r="G18" s="296"/>
      <c r="H18" s="109"/>
      <c r="I18" s="90"/>
      <c r="J18" s="90" t="s">
        <v>125</v>
      </c>
      <c r="K18" s="90"/>
      <c r="L18" s="285"/>
      <c r="M18" s="286"/>
      <c r="N18" s="287"/>
      <c r="P18" s="2"/>
      <c r="Q18" s="2"/>
      <c r="S18" s="9"/>
      <c r="T18" s="9"/>
      <c r="U18" s="9"/>
      <c r="V18" s="9"/>
      <c r="W18" s="9"/>
      <c r="X18" s="9"/>
      <c r="Y18" s="9"/>
      <c r="Z18" s="9"/>
      <c r="AA18" s="9"/>
      <c r="AB18" s="9"/>
      <c r="AC18" s="9"/>
      <c r="AD18" s="9"/>
      <c r="AE18" s="9"/>
      <c r="AF18" s="9"/>
      <c r="AG18" s="9"/>
      <c r="AH18" s="9"/>
      <c r="AI18" s="9"/>
      <c r="AJ18" s="9"/>
      <c r="AK18" s="9"/>
      <c r="AL18" s="9"/>
      <c r="AM18" s="9"/>
    </row>
    <row r="19" spans="2:39" s="1" customFormat="1" ht="36.6" customHeight="1" thickBot="1" x14ac:dyDescent="0.35">
      <c r="B19" s="13" t="s">
        <v>126</v>
      </c>
      <c r="C19" s="85"/>
      <c r="D19" s="85"/>
      <c r="E19" s="297"/>
      <c r="F19" s="298"/>
      <c r="G19" s="299"/>
      <c r="I19" s="89" t="s">
        <v>127</v>
      </c>
      <c r="J19" s="89"/>
      <c r="K19" s="90"/>
      <c r="L19" s="285"/>
      <c r="M19" s="286"/>
      <c r="N19" s="287"/>
      <c r="P19" s="2"/>
      <c r="Q19" s="2"/>
      <c r="S19" s="9"/>
      <c r="T19" s="9"/>
      <c r="U19" s="9"/>
      <c r="V19" s="9"/>
      <c r="W19" s="9"/>
      <c r="X19" s="9"/>
      <c r="Y19" s="9"/>
      <c r="Z19" s="9"/>
      <c r="AA19" s="9"/>
      <c r="AB19" s="9"/>
      <c r="AC19" s="9"/>
      <c r="AD19" s="9"/>
      <c r="AE19" s="9"/>
      <c r="AF19" s="9"/>
      <c r="AG19" s="9"/>
      <c r="AH19" s="9"/>
      <c r="AI19" s="9"/>
      <c r="AJ19" s="9"/>
      <c r="AK19" s="9"/>
      <c r="AL19" s="9"/>
      <c r="AM19" s="9"/>
    </row>
    <row r="20" spans="2:39" s="1" customFormat="1" ht="36.6" customHeight="1" thickTop="1" thickBot="1" x14ac:dyDescent="0.35">
      <c r="B20" s="123"/>
      <c r="C20" s="153"/>
      <c r="D20" s="122"/>
      <c r="E20" s="257"/>
      <c r="F20" s="257"/>
      <c r="G20" s="258"/>
      <c r="I20" s="89" t="s">
        <v>128</v>
      </c>
      <c r="J20" s="89"/>
      <c r="K20" s="90"/>
      <c r="L20" s="288"/>
      <c r="M20" s="289"/>
      <c r="N20" s="290"/>
      <c r="P20" s="2"/>
      <c r="Q20" s="2"/>
      <c r="S20" s="9"/>
      <c r="T20" s="9"/>
      <c r="U20" s="9"/>
      <c r="V20" s="9"/>
      <c r="W20" s="9"/>
      <c r="X20" s="9"/>
      <c r="Y20" s="9"/>
      <c r="Z20" s="9"/>
      <c r="AA20" s="9"/>
      <c r="AB20" s="9"/>
      <c r="AC20" s="9"/>
      <c r="AD20" s="9"/>
      <c r="AE20" s="9"/>
      <c r="AF20" s="9"/>
      <c r="AG20" s="9"/>
      <c r="AH20" s="9"/>
      <c r="AI20" s="9"/>
      <c r="AJ20" s="9"/>
      <c r="AK20" s="9"/>
      <c r="AL20" s="9"/>
      <c r="AM20" s="9"/>
    </row>
    <row r="21" spans="2:39" s="1" customFormat="1" ht="39" customHeight="1" thickTop="1" x14ac:dyDescent="0.3">
      <c r="B21" s="123"/>
      <c r="C21" s="153"/>
      <c r="D21" s="122"/>
      <c r="E21" s="257"/>
      <c r="F21" s="257"/>
      <c r="G21" s="258"/>
      <c r="H21" s="109"/>
      <c r="I21" s="89" t="s">
        <v>129</v>
      </c>
      <c r="J21" s="89"/>
      <c r="K21" s="90"/>
      <c r="L21" s="144">
        <f>SUM(L17,L19,L20)</f>
        <v>0</v>
      </c>
      <c r="M21" s="144">
        <f>SUM(M17,M19,M20)</f>
        <v>0</v>
      </c>
      <c r="N21" s="144">
        <f>SUM(N17,N19,N20)</f>
        <v>0</v>
      </c>
      <c r="P21" s="2"/>
      <c r="Q21" s="2"/>
      <c r="S21" s="9"/>
      <c r="T21" s="9"/>
      <c r="U21" s="9"/>
      <c r="V21" s="9"/>
      <c r="W21" s="9"/>
      <c r="X21" s="9"/>
      <c r="Y21" s="9"/>
      <c r="Z21" s="9"/>
      <c r="AA21" s="9"/>
      <c r="AB21" s="9"/>
      <c r="AC21" s="9"/>
      <c r="AD21" s="9"/>
      <c r="AE21" s="9"/>
      <c r="AF21" s="9"/>
      <c r="AG21" s="9"/>
      <c r="AH21" s="9"/>
      <c r="AI21" s="9"/>
      <c r="AJ21" s="9"/>
      <c r="AK21" s="9"/>
      <c r="AL21" s="9"/>
      <c r="AM21" s="9"/>
    </row>
    <row r="22" spans="2:39" s="1" customFormat="1" ht="36.6" customHeight="1" x14ac:dyDescent="0.3">
      <c r="B22" s="102" t="s">
        <v>130</v>
      </c>
      <c r="C22" s="154"/>
      <c r="D22" s="103"/>
      <c r="E22" s="104">
        <f>SUM(E5,E11,E19)</f>
        <v>0</v>
      </c>
      <c r="F22" s="104">
        <f>SUM(F5,F11,F19)</f>
        <v>0</v>
      </c>
      <c r="G22" s="104">
        <f>SUM(G5,G11,G19)</f>
        <v>0</v>
      </c>
      <c r="H22" s="109"/>
      <c r="I22" s="105" t="s">
        <v>131</v>
      </c>
      <c r="J22" s="106"/>
      <c r="K22" s="106"/>
      <c r="L22" s="104">
        <f>SUM(L15,L21)</f>
        <v>0</v>
      </c>
      <c r="M22" s="104">
        <f>SUM(M15,M21)</f>
        <v>0</v>
      </c>
      <c r="N22" s="104">
        <f>SUM(N15,N21)</f>
        <v>0</v>
      </c>
      <c r="P22" s="2"/>
      <c r="Q22" s="2"/>
      <c r="S22" s="9"/>
      <c r="T22" s="9"/>
      <c r="U22" s="9"/>
      <c r="V22" s="9"/>
      <c r="W22" s="9"/>
      <c r="X22" s="9"/>
      <c r="Y22" s="9"/>
      <c r="Z22" s="9"/>
      <c r="AA22" s="9"/>
      <c r="AB22" s="9"/>
      <c r="AC22" s="9"/>
      <c r="AD22" s="9"/>
      <c r="AE22" s="9"/>
      <c r="AF22" s="9"/>
      <c r="AG22" s="9"/>
      <c r="AH22" s="9"/>
      <c r="AI22" s="9"/>
      <c r="AJ22" s="9"/>
      <c r="AK22" s="9"/>
      <c r="AL22" s="9"/>
      <c r="AM22" s="9"/>
    </row>
    <row r="23" spans="2:39" x14ac:dyDescent="0.3">
      <c r="AE23" s="1"/>
      <c r="AF23" s="1"/>
      <c r="AG23" s="1"/>
    </row>
    <row r="24" spans="2:39" x14ac:dyDescent="0.3">
      <c r="B24" s="136" t="s">
        <v>132</v>
      </c>
      <c r="D24" s="136" t="s">
        <v>133</v>
      </c>
    </row>
    <row r="25" spans="2:39" x14ac:dyDescent="0.3">
      <c r="B25" s="136" t="s">
        <v>134</v>
      </c>
      <c r="D25" s="136" t="s">
        <v>135</v>
      </c>
    </row>
  </sheetData>
  <sheetProtection algorithmName="SHA-512" hashValue="iqxhTDlffZ9s0wZhkQtpLurtdBuEexdzy3yvHs0n4G1IgZvr6EDMDTRAqQnJ+3F8rGlXOXLgzTA5uy3OqVok1Q==" saltValue="4euk4Pg0Z2MtmUJ/ANmIjA==" spinCount="100000" sheet="1" objects="1" scenarios="1" selectLockedCells="1"/>
  <phoneticPr fontId="4"/>
  <conditionalFormatting sqref="E22:G22">
    <cfRule type="expression" dxfId="18" priority="11">
      <formula>E22&lt;&gt;L22</formula>
    </cfRule>
  </conditionalFormatting>
  <conditionalFormatting sqref="L22:N22">
    <cfRule type="expression" dxfId="17" priority="7">
      <formula>E22&lt;&gt;L22</formula>
    </cfRule>
  </conditionalFormatting>
  <pageMargins left="0.7" right="0.7" top="0.75" bottom="0.75" header="0.3" footer="0.3"/>
  <pageSetup paperSize="8" scale="48"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9F64D3AC-838F-47B8-AA02-98C22F6A3E87}">
            <xm:f>$Q$4=リスト!$B$4</xm:f>
            <x14:dxf>
              <font>
                <color auto="1"/>
              </font>
              <fill>
                <patternFill>
                  <bgColor theme="0" tint="-0.14996795556505021"/>
                </patternFill>
              </fill>
            </x14:dxf>
          </x14:cfRule>
          <xm:sqref>E6:E10 L6:L13 E12:E19 L15:N15 L17:L20</xm:sqref>
        </x14:conditionalFormatting>
        <x14:conditionalFormatting xmlns:xm="http://schemas.microsoft.com/office/excel/2006/main">
          <x14:cfRule type="expression" priority="2" id="{E7599F31-6614-4E3C-B733-044B31CC479A}">
            <xm:f>$Q$4=リスト!$B$5</xm:f>
            <x14:dxf>
              <font>
                <color auto="1"/>
              </font>
              <fill>
                <patternFill>
                  <bgColor theme="0" tint="-0.14996795556505021"/>
                </patternFill>
              </fill>
            </x14:dxf>
          </x14:cfRule>
          <xm:sqref>E6:F10 L6:M13 E12:F19 L15:N15 L17:M20</xm:sqref>
        </x14:conditionalFormatting>
        <x14:conditionalFormatting xmlns:xm="http://schemas.microsoft.com/office/excel/2006/main">
          <x14:cfRule type="expression" priority="3" id="{ECF26DFC-99DF-4C23-B549-CCC544454BC8}">
            <xm:f>$Q$4=リスト!$B$6</xm:f>
            <x14:dxf>
              <font>
                <color auto="1"/>
              </font>
              <fill>
                <patternFill>
                  <bgColor theme="0" tint="-0.14996795556505021"/>
                </patternFill>
              </fill>
            </x14:dxf>
          </x14:cfRule>
          <xm:sqref>E6:G10 L6:N13 E12:G19 L15:N15 L17:N20</xm:sqref>
        </x14:conditionalFormatting>
        <x14:conditionalFormatting xmlns:xm="http://schemas.microsoft.com/office/excel/2006/main">
          <x14:cfRule type="expression" priority="4" id="{D2FDD363-0528-4A45-A953-321DD108E564}">
            <xm:f>AND(OR($Q$3=リスト!$A$3,$Q$3=リスト!$A$5),$Q$4=リスト!$B$6)</xm:f>
            <x14:dxf>
              <font>
                <color auto="1"/>
              </font>
              <fill>
                <patternFill>
                  <bgColor theme="0" tint="-0.14996795556505021"/>
                </patternFill>
              </fill>
            </x14:dxf>
          </x14:cfRule>
          <xm:sqref>Q5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E2F4300-CEC9-4033-AFBE-55200B4B0DDE}">
          <x14:formula1>
            <xm:f>リスト!$A$3:$A$5</xm:f>
          </x14:formula1>
          <xm:sqref>Q3</xm:sqref>
        </x14:dataValidation>
        <x14:dataValidation type="list" allowBlank="1" showInputMessage="1" showErrorMessage="1" xr:uid="{AA0FF1E5-D74A-4AAB-AB9D-EE6C7F5DC177}">
          <x14:formula1>
            <xm:f>IF($Q$3="","",IF($Q$3=リスト!$A$4,リスト!$B$3:$B$5,リスト!$B$3:$B$6))</xm:f>
          </x14:formula1>
          <xm:sqref>Q4</xm:sqref>
        </x14:dataValidation>
        <x14:dataValidation type="list" allowBlank="1" showInputMessage="1" showErrorMessage="1" xr:uid="{C0CB3CF3-7E1E-4A21-80BA-BE158876AA0E}">
          <x14:formula1>
            <xm:f>IF(AND(OR($Q$3=リスト!$A$3,$Q$3=リスト!$A$5),$Q$4=リスト!$B$6),"",リスト!$C$3:$C$14)</xm:f>
          </x14:formula1>
          <xm:sqref>Q5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0E57D-6350-4E39-98DD-FAA1A29A5458}">
  <sheetPr>
    <pageSetUpPr fitToPage="1"/>
  </sheetPr>
  <dimension ref="A1:AA102"/>
  <sheetViews>
    <sheetView showGridLines="0" zoomScaleNormal="100" zoomScaleSheetLayoutView="51" workbookViewId="0">
      <pane xSplit="4" ySplit="3" topLeftCell="E4" activePane="bottomRight" state="frozen"/>
      <selection pane="topRight" activeCell="E1" sqref="E1"/>
      <selection pane="bottomLeft" activeCell="A4" sqref="A4"/>
      <selection pane="bottomRight" activeCell="G3" sqref="G3"/>
    </sheetView>
  </sheetViews>
  <sheetFormatPr defaultColWidth="7.36328125" defaultRowHeight="15" x14ac:dyDescent="0.3"/>
  <cols>
    <col min="1" max="1" width="3.1796875" style="109" customWidth="1"/>
    <col min="2" max="3" width="3.54296875" style="109" customWidth="1"/>
    <col min="4" max="4" width="52.54296875" style="109" customWidth="1"/>
    <col min="5" max="14" width="22.36328125" style="109" customWidth="1"/>
    <col min="15" max="15" width="3.1796875" style="109" customWidth="1"/>
    <col min="16" max="16" width="30.6328125" style="109" customWidth="1"/>
    <col min="17" max="17" width="30" style="109" customWidth="1"/>
    <col min="18" max="18" width="3.1796875" style="109" customWidth="1"/>
    <col min="19" max="16381" width="7.36328125" style="109"/>
    <col min="16382" max="16382" width="7.36328125" style="109" bestFit="1"/>
    <col min="16383" max="16384" width="7.36328125" style="109"/>
  </cols>
  <sheetData>
    <row r="1" spans="1:27" ht="16.2" x14ac:dyDescent="0.3">
      <c r="A1" s="158"/>
      <c r="D1" s="108"/>
      <c r="N1" s="110"/>
    </row>
    <row r="2" spans="1:27" ht="46.5" customHeight="1" thickBot="1" x14ac:dyDescent="0.35">
      <c r="D2" s="107"/>
      <c r="E2" s="134" t="s">
        <v>88</v>
      </c>
      <c r="F2" s="134" t="s">
        <v>136</v>
      </c>
      <c r="G2" s="84" t="s">
        <v>137</v>
      </c>
      <c r="H2" s="84" t="s">
        <v>138</v>
      </c>
      <c r="I2" s="134" t="s">
        <v>139</v>
      </c>
      <c r="J2" s="135" t="s">
        <v>140</v>
      </c>
      <c r="K2" s="135" t="s">
        <v>141</v>
      </c>
      <c r="L2" s="135" t="s">
        <v>142</v>
      </c>
      <c r="M2" s="135" t="s">
        <v>143</v>
      </c>
      <c r="N2" s="135" t="s">
        <v>144</v>
      </c>
      <c r="P2" s="10" t="s">
        <v>91</v>
      </c>
      <c r="Q2" s="265" t="str">
        <f>IF(【検討用】BS貸借対照表!$Q$3="","",【検討用】BS貸借対照表!$Q$3)</f>
        <v/>
      </c>
      <c r="S2" s="8"/>
      <c r="T2" s="8"/>
      <c r="U2" s="8"/>
      <c r="V2" s="8"/>
      <c r="W2" s="8"/>
      <c r="X2" s="8"/>
      <c r="Y2" s="8"/>
      <c r="Z2" s="8"/>
      <c r="AA2" s="8"/>
    </row>
    <row r="3" spans="1:27" ht="46.5" customHeight="1" thickTop="1" thickBot="1" x14ac:dyDescent="0.35">
      <c r="B3" s="137" t="s">
        <v>145</v>
      </c>
      <c r="D3" s="107"/>
      <c r="E3" s="4" t="str">
        <f>IF($G$3&lt;&gt;"",EDATE($G$3,-24),"")</f>
        <v/>
      </c>
      <c r="F3" s="259" t="str">
        <f>IF($G$3&lt;&gt;"",EDATE($G$3,-12),"")</f>
        <v/>
      </c>
      <c r="G3" s="304"/>
      <c r="H3" s="305"/>
      <c r="I3" s="306"/>
      <c r="J3" s="3" t="str">
        <f>IF($I$3&lt;&gt;"",EDATE($I$3,12),"")</f>
        <v/>
      </c>
      <c r="K3" s="4" t="str">
        <f>IF($I$3&lt;&gt;"",EDATE($I$3,24),"")</f>
        <v/>
      </c>
      <c r="L3" s="4" t="str">
        <f>IF($I$3&lt;&gt;"",EDATE($I$3,36),"")</f>
        <v/>
      </c>
      <c r="M3" s="4" t="str">
        <f>IF($I$3&lt;&gt;"",EDATE($I$3,48),"")</f>
        <v/>
      </c>
      <c r="N3" s="4" t="str">
        <f>IF($I$3&lt;&gt;"",EDATE($I$3,60),"")</f>
        <v/>
      </c>
      <c r="P3" s="10" t="s">
        <v>94</v>
      </c>
      <c r="Q3" s="243" t="str">
        <f>IF(【検討用】BS貸借対照表!$Q$4="","",【検討用】BS貸借対照表!$Q$4)</f>
        <v/>
      </c>
      <c r="S3" s="9"/>
      <c r="T3" s="9"/>
      <c r="U3" s="9"/>
      <c r="V3" s="9"/>
      <c r="W3" s="9"/>
      <c r="X3" s="9"/>
      <c r="Y3" s="9"/>
      <c r="Z3" s="9"/>
      <c r="AA3" s="9"/>
    </row>
    <row r="4" spans="1:27" ht="46.5" customHeight="1" thickTop="1" thickBot="1" x14ac:dyDescent="0.35">
      <c r="B4" s="130" t="s">
        <v>146</v>
      </c>
      <c r="C4" s="125"/>
      <c r="D4" s="125"/>
      <c r="E4" s="260"/>
      <c r="F4" s="260"/>
      <c r="G4" s="261"/>
      <c r="H4" s="261"/>
      <c r="I4" s="261"/>
      <c r="J4" s="260"/>
      <c r="K4" s="260"/>
      <c r="L4" s="260"/>
      <c r="M4" s="260"/>
      <c r="N4" s="262"/>
      <c r="P4" s="11" t="s">
        <v>147</v>
      </c>
      <c r="Q4" s="243" t="str">
        <f>IF(【検討用】BS貸借対照表!$Q$5="","",【検討用】BS貸借対照表!$Q$5)</f>
        <v/>
      </c>
      <c r="S4" s="9"/>
      <c r="T4" s="9"/>
      <c r="U4" s="9"/>
      <c r="V4" s="9"/>
      <c r="W4" s="9"/>
      <c r="X4" s="9"/>
      <c r="Y4" s="9"/>
      <c r="Z4" s="9"/>
      <c r="AA4" s="9"/>
    </row>
    <row r="5" spans="1:27" ht="46.5" customHeight="1" thickTop="1" thickBot="1" x14ac:dyDescent="0.35">
      <c r="B5" s="124" t="s">
        <v>148</v>
      </c>
      <c r="C5" s="126"/>
      <c r="D5" s="126"/>
      <c r="E5" s="263">
        <f t="shared" ref="E5:N5" si="0">E6+E7</f>
        <v>0</v>
      </c>
      <c r="F5" s="264">
        <f t="shared" si="0"/>
        <v>0</v>
      </c>
      <c r="G5" s="264">
        <f t="shared" si="0"/>
        <v>0</v>
      </c>
      <c r="H5" s="264">
        <f t="shared" si="0"/>
        <v>0</v>
      </c>
      <c r="I5" s="113">
        <f t="shared" si="0"/>
        <v>0</v>
      </c>
      <c r="J5" s="113">
        <f t="shared" si="0"/>
        <v>0</v>
      </c>
      <c r="K5" s="113">
        <f t="shared" si="0"/>
        <v>0</v>
      </c>
      <c r="L5" s="113">
        <f t="shared" si="0"/>
        <v>0</v>
      </c>
      <c r="M5" s="113">
        <f t="shared" si="0"/>
        <v>0</v>
      </c>
      <c r="N5" s="113">
        <f t="shared" si="0"/>
        <v>0</v>
      </c>
      <c r="P5" s="10" t="s">
        <v>149</v>
      </c>
      <c r="Q5" s="303"/>
      <c r="S5" s="9"/>
      <c r="T5" s="9"/>
      <c r="U5" s="9"/>
      <c r="V5" s="9"/>
      <c r="W5" s="9"/>
      <c r="X5" s="9"/>
      <c r="Y5" s="9"/>
      <c r="Z5" s="9"/>
      <c r="AA5" s="9"/>
    </row>
    <row r="6" spans="1:27" ht="46.5" customHeight="1" thickTop="1" thickBot="1" x14ac:dyDescent="0.35">
      <c r="B6" s="124"/>
      <c r="C6" s="128" t="s">
        <v>151</v>
      </c>
      <c r="D6" s="126"/>
      <c r="E6" s="307"/>
      <c r="F6" s="308"/>
      <c r="G6" s="309"/>
      <c r="H6" s="310"/>
      <c r="I6" s="311"/>
      <c r="J6" s="312"/>
      <c r="K6" s="312"/>
      <c r="L6" s="312"/>
      <c r="M6" s="312"/>
      <c r="N6" s="313"/>
      <c r="P6" s="11" t="s">
        <v>152</v>
      </c>
      <c r="Q6" s="302"/>
      <c r="S6" s="9"/>
      <c r="T6" s="9"/>
      <c r="U6" s="9"/>
      <c r="V6" s="9"/>
      <c r="W6" s="9"/>
      <c r="X6" s="9"/>
      <c r="Y6" s="9"/>
      <c r="Z6" s="9"/>
      <c r="AA6" s="9"/>
    </row>
    <row r="7" spans="1:27" ht="46.5" customHeight="1" thickTop="1" thickBot="1" x14ac:dyDescent="0.35">
      <c r="B7" s="124"/>
      <c r="C7" s="128" t="s">
        <v>154</v>
      </c>
      <c r="D7" s="128"/>
      <c r="E7" s="145"/>
      <c r="F7" s="117"/>
      <c r="G7" s="118"/>
      <c r="H7" s="155"/>
      <c r="I7" s="314"/>
      <c r="J7" s="315"/>
      <c r="K7" s="315"/>
      <c r="L7" s="315"/>
      <c r="M7" s="315"/>
      <c r="N7" s="316"/>
      <c r="S7" s="9"/>
      <c r="T7" s="9"/>
      <c r="U7" s="9"/>
      <c r="V7" s="9"/>
      <c r="W7" s="9"/>
      <c r="X7" s="9"/>
      <c r="Y7" s="9"/>
      <c r="Z7" s="9"/>
      <c r="AA7" s="9"/>
    </row>
    <row r="8" spans="1:27" ht="46.5" customHeight="1" thickTop="1" thickBot="1" x14ac:dyDescent="0.35">
      <c r="B8" s="124" t="s">
        <v>155</v>
      </c>
      <c r="C8" s="126"/>
      <c r="D8" s="126"/>
      <c r="E8" s="263">
        <f t="shared" ref="E8:N8" si="1">E11+E13</f>
        <v>0</v>
      </c>
      <c r="F8" s="264">
        <f t="shared" si="1"/>
        <v>0</v>
      </c>
      <c r="G8" s="264">
        <f t="shared" si="1"/>
        <v>0</v>
      </c>
      <c r="H8" s="264">
        <f t="shared" si="1"/>
        <v>0</v>
      </c>
      <c r="I8" s="264">
        <f t="shared" si="1"/>
        <v>0</v>
      </c>
      <c r="J8" s="264">
        <f t="shared" si="1"/>
        <v>0</v>
      </c>
      <c r="K8" s="264">
        <f t="shared" si="1"/>
        <v>0</v>
      </c>
      <c r="L8" s="264">
        <f t="shared" si="1"/>
        <v>0</v>
      </c>
      <c r="M8" s="264">
        <f t="shared" si="1"/>
        <v>0</v>
      </c>
      <c r="N8" s="264">
        <f t="shared" si="1"/>
        <v>0</v>
      </c>
      <c r="S8" s="9"/>
      <c r="T8" s="9"/>
      <c r="U8" s="9"/>
      <c r="V8" s="9"/>
      <c r="W8" s="9"/>
      <c r="X8" s="9"/>
      <c r="Y8" s="9"/>
      <c r="Z8" s="9"/>
      <c r="AA8" s="9"/>
    </row>
    <row r="9" spans="1:27" ht="46.5" customHeight="1" thickTop="1" thickBot="1" x14ac:dyDescent="0.35">
      <c r="B9" s="124"/>
      <c r="C9" s="128" t="s">
        <v>156</v>
      </c>
      <c r="D9" s="128"/>
      <c r="E9" s="317"/>
      <c r="F9" s="308"/>
      <c r="G9" s="309"/>
      <c r="H9" s="310"/>
      <c r="I9" s="318"/>
      <c r="J9" s="318"/>
      <c r="K9" s="318"/>
      <c r="L9" s="318"/>
      <c r="M9" s="318"/>
      <c r="N9" s="319"/>
      <c r="S9" s="9"/>
      <c r="T9" s="9"/>
      <c r="U9" s="9"/>
      <c r="V9" s="9"/>
      <c r="W9" s="9"/>
      <c r="X9" s="9"/>
      <c r="Y9" s="9"/>
      <c r="Z9" s="9"/>
      <c r="AA9" s="9"/>
    </row>
    <row r="10" spans="1:27" ht="46.5" customHeight="1" thickTop="1" thickBot="1" x14ac:dyDescent="0.35">
      <c r="B10" s="124"/>
      <c r="C10" s="128" t="s">
        <v>157</v>
      </c>
      <c r="D10" s="128"/>
      <c r="E10" s="196">
        <f t="shared" ref="E10:N10" si="2">E12+E14</f>
        <v>0</v>
      </c>
      <c r="F10" s="115">
        <f t="shared" si="2"/>
        <v>0</v>
      </c>
      <c r="G10" s="115">
        <f t="shared" si="2"/>
        <v>0</v>
      </c>
      <c r="H10" s="115">
        <f t="shared" si="2"/>
        <v>0</v>
      </c>
      <c r="I10" s="115">
        <f t="shared" si="2"/>
        <v>0</v>
      </c>
      <c r="J10" s="115">
        <f t="shared" si="2"/>
        <v>0</v>
      </c>
      <c r="K10" s="115">
        <f t="shared" si="2"/>
        <v>0</v>
      </c>
      <c r="L10" s="115">
        <f t="shared" si="2"/>
        <v>0</v>
      </c>
      <c r="M10" s="115">
        <f t="shared" si="2"/>
        <v>0</v>
      </c>
      <c r="N10" s="115">
        <f t="shared" si="2"/>
        <v>0</v>
      </c>
      <c r="S10" s="9"/>
      <c r="T10" s="9"/>
      <c r="U10" s="9"/>
      <c r="V10" s="9"/>
      <c r="W10" s="9"/>
      <c r="X10" s="9"/>
      <c r="Y10" s="9"/>
      <c r="Z10" s="9"/>
      <c r="AA10" s="9"/>
    </row>
    <row r="11" spans="1:27" ht="46.5" customHeight="1" thickTop="1" x14ac:dyDescent="0.3">
      <c r="B11" s="124"/>
      <c r="C11" s="128" t="s">
        <v>158</v>
      </c>
      <c r="D11" s="128"/>
      <c r="E11" s="320"/>
      <c r="F11" s="321"/>
      <c r="G11" s="322"/>
      <c r="H11" s="322"/>
      <c r="I11" s="323"/>
      <c r="J11" s="312"/>
      <c r="K11" s="324"/>
      <c r="L11" s="312"/>
      <c r="M11" s="324"/>
      <c r="N11" s="313"/>
      <c r="S11" s="9"/>
      <c r="T11" s="9"/>
      <c r="U11" s="9"/>
      <c r="V11" s="9"/>
      <c r="W11" s="9"/>
      <c r="X11" s="9"/>
      <c r="Y11" s="9"/>
      <c r="Z11" s="9"/>
      <c r="AA11" s="9"/>
    </row>
    <row r="12" spans="1:27" ht="46.5" customHeight="1" thickBot="1" x14ac:dyDescent="0.35">
      <c r="B12" s="124"/>
      <c r="C12" s="128"/>
      <c r="D12" s="128" t="s">
        <v>159</v>
      </c>
      <c r="E12" s="325"/>
      <c r="F12" s="326"/>
      <c r="G12" s="327"/>
      <c r="H12" s="327"/>
      <c r="I12" s="328"/>
      <c r="J12" s="329"/>
      <c r="K12" s="330"/>
      <c r="L12" s="329"/>
      <c r="M12" s="330"/>
      <c r="N12" s="331"/>
      <c r="S12" s="9"/>
      <c r="T12" s="9"/>
      <c r="U12" s="9"/>
      <c r="V12" s="9"/>
      <c r="W12" s="9"/>
      <c r="X12" s="9"/>
      <c r="Y12" s="9"/>
      <c r="Z12" s="9"/>
      <c r="AA12" s="9"/>
    </row>
    <row r="13" spans="1:27" ht="46.5" customHeight="1" thickTop="1" x14ac:dyDescent="0.3">
      <c r="B13" s="124"/>
      <c r="C13" s="128" t="s">
        <v>160</v>
      </c>
      <c r="D13" s="128"/>
      <c r="E13" s="145"/>
      <c r="F13" s="117"/>
      <c r="G13" s="118"/>
      <c r="H13" s="118"/>
      <c r="I13" s="332"/>
      <c r="J13" s="333"/>
      <c r="K13" s="333"/>
      <c r="L13" s="333"/>
      <c r="M13" s="333"/>
      <c r="N13" s="334"/>
      <c r="S13" s="9"/>
      <c r="T13" s="9"/>
      <c r="U13" s="9"/>
      <c r="V13" s="9"/>
      <c r="W13" s="9"/>
      <c r="X13" s="9"/>
      <c r="Y13" s="9"/>
      <c r="Z13" s="9"/>
      <c r="AA13" s="9"/>
    </row>
    <row r="14" spans="1:27" ht="46.5" customHeight="1" thickBot="1" x14ac:dyDescent="0.35">
      <c r="B14" s="124"/>
      <c r="C14" s="128"/>
      <c r="D14" s="128" t="s">
        <v>161</v>
      </c>
      <c r="E14" s="146"/>
      <c r="F14" s="119"/>
      <c r="G14" s="120"/>
      <c r="H14" s="118"/>
      <c r="I14" s="314"/>
      <c r="J14" s="315"/>
      <c r="K14" s="315"/>
      <c r="L14" s="315"/>
      <c r="M14" s="315"/>
      <c r="N14" s="316"/>
      <c r="S14" s="9"/>
      <c r="T14" s="9"/>
      <c r="U14" s="9"/>
      <c r="V14" s="9"/>
      <c r="W14" s="9"/>
      <c r="X14" s="9"/>
      <c r="Y14" s="9"/>
      <c r="Z14" s="9"/>
      <c r="AA14" s="9"/>
    </row>
    <row r="15" spans="1:27" ht="46.5" customHeight="1" thickTop="1" x14ac:dyDescent="0.3">
      <c r="B15" s="124" t="s">
        <v>162</v>
      </c>
      <c r="C15" s="126"/>
      <c r="D15" s="126"/>
      <c r="E15" s="147">
        <f t="shared" ref="E15:N15" si="3">E5-E8</f>
        <v>0</v>
      </c>
      <c r="F15" s="113">
        <f t="shared" si="3"/>
        <v>0</v>
      </c>
      <c r="G15" s="113">
        <f t="shared" si="3"/>
        <v>0</v>
      </c>
      <c r="H15" s="113">
        <f t="shared" si="3"/>
        <v>0</v>
      </c>
      <c r="I15" s="150">
        <f t="shared" si="3"/>
        <v>0</v>
      </c>
      <c r="J15" s="150">
        <f t="shared" si="3"/>
        <v>0</v>
      </c>
      <c r="K15" s="150">
        <f t="shared" si="3"/>
        <v>0</v>
      </c>
      <c r="L15" s="150">
        <f t="shared" si="3"/>
        <v>0</v>
      </c>
      <c r="M15" s="150">
        <f t="shared" si="3"/>
        <v>0</v>
      </c>
      <c r="N15" s="150">
        <f t="shared" si="3"/>
        <v>0</v>
      </c>
      <c r="P15" s="68" t="s">
        <v>163</v>
      </c>
      <c r="Q15" s="15" t="str">
        <f>IF($Q$5="","",
   IF($Q$5=リスト!$H$3, L44,
   IF($Q$5=リスト!$H$4, M44,
   IF($Q$5=リスト!$H$5, N44,
 ""))))</f>
        <v/>
      </c>
      <c r="S15" s="9"/>
      <c r="T15" s="9"/>
      <c r="U15" s="9"/>
      <c r="V15" s="9"/>
      <c r="W15" s="9"/>
      <c r="X15" s="9"/>
      <c r="Y15" s="9"/>
      <c r="Z15" s="9"/>
      <c r="AA15" s="9"/>
    </row>
    <row r="16" spans="1:27" ht="46.5" customHeight="1" x14ac:dyDescent="0.3">
      <c r="B16" s="124"/>
      <c r="C16" s="128" t="s">
        <v>164</v>
      </c>
      <c r="D16" s="126"/>
      <c r="E16" s="198"/>
      <c r="F16" s="198"/>
      <c r="G16" s="198"/>
      <c r="H16" s="198"/>
      <c r="I16" s="115">
        <f t="shared" ref="I16:N16" si="4">I7-I13</f>
        <v>0</v>
      </c>
      <c r="J16" s="115">
        <f t="shared" si="4"/>
        <v>0</v>
      </c>
      <c r="K16" s="115">
        <f t="shared" si="4"/>
        <v>0</v>
      </c>
      <c r="L16" s="115">
        <f t="shared" si="4"/>
        <v>0</v>
      </c>
      <c r="M16" s="115">
        <f t="shared" si="4"/>
        <v>0</v>
      </c>
      <c r="N16" s="115">
        <f t="shared" si="4"/>
        <v>0</v>
      </c>
      <c r="P16" s="68" t="s">
        <v>278</v>
      </c>
      <c r="Q16" s="15" t="str">
        <f>IF($Q$3=リスト!$B$6,"-",
 IF(AND($Q$3=リスト!$B$5,COUNTIF(リスト!$C$4:$C$14,$Q$4)&gt;0),"-",
 IFERROR(ROUNDDOWN((($I$53/$G$53)^(1/ROUND(((YEAR($I$3)-YEAR($G$3))*12+MONTH($I$3)-MONTH($G$3))/12,0))-1)*100,1),"-")))</f>
        <v>-</v>
      </c>
      <c r="S16" s="9"/>
      <c r="T16" s="9"/>
      <c r="U16" s="9"/>
      <c r="V16" s="9"/>
      <c r="W16" s="9"/>
      <c r="X16" s="9"/>
      <c r="Y16" s="9"/>
      <c r="Z16" s="9"/>
      <c r="AA16" s="9"/>
    </row>
    <row r="17" spans="2:27" ht="46.5" customHeight="1" thickBot="1" x14ac:dyDescent="0.35">
      <c r="B17" s="124" t="s">
        <v>165</v>
      </c>
      <c r="C17" s="126"/>
      <c r="D17" s="126"/>
      <c r="E17" s="264">
        <f t="shared" ref="E17:N17" si="5">E22+E24</f>
        <v>0</v>
      </c>
      <c r="F17" s="264">
        <f t="shared" si="5"/>
        <v>0</v>
      </c>
      <c r="G17" s="264">
        <f t="shared" si="5"/>
        <v>0</v>
      </c>
      <c r="H17" s="264">
        <f t="shared" si="5"/>
        <v>0</v>
      </c>
      <c r="I17" s="264">
        <f t="shared" si="5"/>
        <v>0</v>
      </c>
      <c r="J17" s="264">
        <f t="shared" si="5"/>
        <v>0</v>
      </c>
      <c r="K17" s="264">
        <f t="shared" si="5"/>
        <v>0</v>
      </c>
      <c r="L17" s="264">
        <f t="shared" si="5"/>
        <v>0</v>
      </c>
      <c r="M17" s="264">
        <f t="shared" si="5"/>
        <v>0</v>
      </c>
      <c r="N17" s="264">
        <f t="shared" si="5"/>
        <v>0</v>
      </c>
      <c r="P17" s="69" t="s">
        <v>166</v>
      </c>
      <c r="Q17" s="15" t="str">
        <f>IF($Q$5="", "",
 IF($Q$5=リスト!$H$3, L54,
 IF($Q$5=リスト!$H$4, M54,
 IF($Q$5=リスト!$H$5, N54,
 ""
))))</f>
        <v/>
      </c>
      <c r="S17" s="9"/>
      <c r="T17" s="9"/>
      <c r="U17" s="9"/>
      <c r="V17" s="9"/>
      <c r="W17" s="9"/>
      <c r="X17" s="9"/>
      <c r="Y17" s="9"/>
      <c r="Z17" s="9"/>
      <c r="AA17" s="9"/>
    </row>
    <row r="18" spans="2:27" ht="46.5" customHeight="1" thickTop="1" thickBot="1" x14ac:dyDescent="0.35">
      <c r="B18" s="124"/>
      <c r="C18" s="128" t="s">
        <v>167</v>
      </c>
      <c r="D18" s="126"/>
      <c r="E18" s="335"/>
      <c r="F18" s="336"/>
      <c r="G18" s="336"/>
      <c r="H18" s="336"/>
      <c r="I18" s="336"/>
      <c r="J18" s="336"/>
      <c r="K18" s="336"/>
      <c r="L18" s="336"/>
      <c r="M18" s="336"/>
      <c r="N18" s="337"/>
      <c r="P18" s="244" t="s">
        <v>168</v>
      </c>
      <c r="Q18" s="133" t="str">
        <f>IF(Q5=リスト!$H$3, ROUNDDOWN(SUM(J7:L7)/3, 0),
 IF(Q5=リスト!$H$4, ROUNDDOWN(SUM(J7:M7)/4, 0),
 IF(Q5=リスト!$H$5, ROUNDDOWN(SUM(J7:N7)/5, 0),
 "")))</f>
        <v/>
      </c>
      <c r="S18" s="9"/>
      <c r="T18" s="9"/>
      <c r="U18" s="9"/>
      <c r="V18" s="9"/>
      <c r="W18" s="9"/>
      <c r="X18" s="9"/>
      <c r="Y18" s="9"/>
      <c r="Z18" s="9"/>
      <c r="AA18" s="9"/>
    </row>
    <row r="19" spans="2:27" ht="46.5" customHeight="1" thickTop="1" thickBot="1" x14ac:dyDescent="0.35">
      <c r="B19" s="124"/>
      <c r="C19" s="128" t="s">
        <v>157</v>
      </c>
      <c r="D19" s="128"/>
      <c r="E19" s="115">
        <f t="shared" ref="E19:N19" si="6">E23+E25</f>
        <v>0</v>
      </c>
      <c r="F19" s="115">
        <f t="shared" si="6"/>
        <v>0</v>
      </c>
      <c r="G19" s="115">
        <f t="shared" si="6"/>
        <v>0</v>
      </c>
      <c r="H19" s="115">
        <f t="shared" si="6"/>
        <v>0</v>
      </c>
      <c r="I19" s="115">
        <f t="shared" si="6"/>
        <v>0</v>
      </c>
      <c r="J19" s="115">
        <f t="shared" si="6"/>
        <v>0</v>
      </c>
      <c r="K19" s="115">
        <f t="shared" si="6"/>
        <v>0</v>
      </c>
      <c r="L19" s="115">
        <f t="shared" si="6"/>
        <v>0</v>
      </c>
      <c r="M19" s="115">
        <f t="shared" si="6"/>
        <v>0</v>
      </c>
      <c r="N19" s="115">
        <f t="shared" si="6"/>
        <v>0</v>
      </c>
      <c r="S19" s="9"/>
      <c r="T19" s="9"/>
      <c r="U19" s="9"/>
      <c r="V19" s="9"/>
      <c r="W19" s="9"/>
      <c r="X19" s="9"/>
      <c r="Y19" s="9"/>
      <c r="Z19" s="9"/>
      <c r="AA19" s="9"/>
    </row>
    <row r="20" spans="2:27" ht="46.5" customHeight="1" thickTop="1" thickBot="1" x14ac:dyDescent="0.35">
      <c r="B20" s="124"/>
      <c r="C20" s="128" t="s">
        <v>169</v>
      </c>
      <c r="D20" s="128"/>
      <c r="E20" s="307"/>
      <c r="F20" s="308"/>
      <c r="G20" s="309"/>
      <c r="H20" s="309"/>
      <c r="I20" s="308"/>
      <c r="J20" s="308"/>
      <c r="K20" s="308"/>
      <c r="L20" s="308"/>
      <c r="M20" s="308"/>
      <c r="N20" s="338"/>
      <c r="S20" s="9"/>
      <c r="T20" s="9"/>
      <c r="U20" s="9"/>
      <c r="V20" s="9"/>
      <c r="W20" s="9"/>
      <c r="X20" s="9"/>
      <c r="Y20" s="9"/>
      <c r="Z20" s="9"/>
      <c r="AA20" s="9"/>
    </row>
    <row r="21" spans="2:27" ht="46.5" customHeight="1" thickTop="1" thickBot="1" x14ac:dyDescent="0.35">
      <c r="B21" s="124"/>
      <c r="C21" s="128" t="s">
        <v>170</v>
      </c>
      <c r="D21" s="128"/>
      <c r="E21" s="446" t="s">
        <v>288</v>
      </c>
      <c r="F21" s="447" t="s">
        <v>288</v>
      </c>
      <c r="G21" s="446" t="s">
        <v>288</v>
      </c>
      <c r="H21" s="277"/>
      <c r="I21" s="268"/>
      <c r="J21" s="268"/>
      <c r="K21" s="268"/>
      <c r="L21" s="268"/>
      <c r="M21" s="268"/>
      <c r="N21" s="268"/>
      <c r="S21" s="9"/>
      <c r="T21" s="9"/>
      <c r="U21" s="9"/>
      <c r="V21" s="9"/>
      <c r="W21" s="9"/>
      <c r="X21" s="9"/>
      <c r="Y21" s="9"/>
      <c r="Z21" s="9"/>
      <c r="AA21" s="9"/>
    </row>
    <row r="22" spans="2:27" ht="46.5" customHeight="1" thickTop="1" x14ac:dyDescent="0.3">
      <c r="B22" s="161"/>
      <c r="C22" s="128" t="s">
        <v>171</v>
      </c>
      <c r="D22" s="128"/>
      <c r="E22" s="339"/>
      <c r="F22" s="321"/>
      <c r="G22" s="322"/>
      <c r="H22" s="322"/>
      <c r="I22" s="323"/>
      <c r="J22" s="312"/>
      <c r="K22" s="324"/>
      <c r="L22" s="312"/>
      <c r="M22" s="324"/>
      <c r="N22" s="313"/>
      <c r="S22" s="9"/>
      <c r="T22" s="9"/>
      <c r="U22" s="9"/>
      <c r="V22" s="9"/>
      <c r="W22" s="9"/>
      <c r="X22" s="9"/>
      <c r="Y22" s="9"/>
      <c r="Z22" s="9"/>
      <c r="AA22" s="9"/>
    </row>
    <row r="23" spans="2:27" ht="46.5" customHeight="1" thickBot="1" x14ac:dyDescent="0.35">
      <c r="B23" s="161"/>
      <c r="C23" s="128"/>
      <c r="D23" s="128" t="s">
        <v>159</v>
      </c>
      <c r="E23" s="325"/>
      <c r="F23" s="326"/>
      <c r="G23" s="340"/>
      <c r="H23" s="327"/>
      <c r="I23" s="328"/>
      <c r="J23" s="329"/>
      <c r="K23" s="330"/>
      <c r="L23" s="329"/>
      <c r="M23" s="330"/>
      <c r="N23" s="331"/>
      <c r="S23" s="9"/>
      <c r="T23" s="9"/>
      <c r="U23" s="9"/>
      <c r="V23" s="9"/>
      <c r="W23" s="9"/>
      <c r="X23" s="9"/>
      <c r="Y23" s="9"/>
      <c r="Z23" s="9"/>
      <c r="AA23" s="9"/>
    </row>
    <row r="24" spans="2:27" ht="46.5" customHeight="1" thickTop="1" x14ac:dyDescent="0.3">
      <c r="B24" s="124"/>
      <c r="C24" s="128" t="s">
        <v>172</v>
      </c>
      <c r="D24" s="128"/>
      <c r="E24" s="148"/>
      <c r="F24" s="121"/>
      <c r="G24" s="208"/>
      <c r="H24" s="118"/>
      <c r="I24" s="332"/>
      <c r="J24" s="333"/>
      <c r="K24" s="333"/>
      <c r="L24" s="333"/>
      <c r="M24" s="333"/>
      <c r="N24" s="334"/>
      <c r="S24" s="9"/>
      <c r="T24" s="9"/>
      <c r="U24" s="9"/>
      <c r="V24" s="9"/>
      <c r="W24" s="9"/>
      <c r="X24" s="9"/>
      <c r="Y24" s="9"/>
      <c r="Z24" s="9"/>
      <c r="AA24" s="9"/>
    </row>
    <row r="25" spans="2:27" ht="46.5" customHeight="1" thickBot="1" x14ac:dyDescent="0.35">
      <c r="B25" s="124"/>
      <c r="C25" s="128"/>
      <c r="D25" s="128" t="s">
        <v>161</v>
      </c>
      <c r="E25" s="146"/>
      <c r="F25" s="119"/>
      <c r="G25" s="120"/>
      <c r="H25" s="120"/>
      <c r="I25" s="314"/>
      <c r="J25" s="315"/>
      <c r="K25" s="315"/>
      <c r="L25" s="315"/>
      <c r="M25" s="315"/>
      <c r="N25" s="316"/>
      <c r="S25" s="9"/>
      <c r="T25" s="9"/>
      <c r="U25" s="9"/>
      <c r="V25" s="9"/>
      <c r="W25" s="9"/>
      <c r="X25" s="9"/>
      <c r="Y25" s="9"/>
      <c r="Z25" s="9"/>
      <c r="AA25" s="9"/>
    </row>
    <row r="26" spans="2:27" ht="46.5" customHeight="1" thickTop="1" x14ac:dyDescent="0.3">
      <c r="B26" s="238" t="s">
        <v>173</v>
      </c>
      <c r="C26" s="126"/>
      <c r="D26" s="126"/>
      <c r="E26" s="199">
        <f t="shared" ref="E26:N26" si="7">E15-E17</f>
        <v>0</v>
      </c>
      <c r="F26" s="150">
        <f t="shared" si="7"/>
        <v>0</v>
      </c>
      <c r="G26" s="150">
        <f t="shared" si="7"/>
        <v>0</v>
      </c>
      <c r="H26" s="150">
        <f t="shared" si="7"/>
        <v>0</v>
      </c>
      <c r="I26" s="150">
        <f t="shared" si="7"/>
        <v>0</v>
      </c>
      <c r="J26" s="150">
        <f t="shared" si="7"/>
        <v>0</v>
      </c>
      <c r="K26" s="150">
        <f t="shared" si="7"/>
        <v>0</v>
      </c>
      <c r="L26" s="150">
        <f t="shared" si="7"/>
        <v>0</v>
      </c>
      <c r="M26" s="150">
        <f t="shared" si="7"/>
        <v>0</v>
      </c>
      <c r="N26" s="150">
        <f t="shared" si="7"/>
        <v>0</v>
      </c>
      <c r="S26" s="9"/>
      <c r="T26" s="9"/>
      <c r="U26" s="9"/>
      <c r="V26" s="9"/>
      <c r="W26" s="9"/>
      <c r="X26" s="9"/>
      <c r="Y26" s="9"/>
      <c r="Z26" s="9"/>
      <c r="AA26" s="9"/>
    </row>
    <row r="27" spans="2:27" ht="46.5" customHeight="1" x14ac:dyDescent="0.3">
      <c r="B27" s="124"/>
      <c r="C27" s="128" t="s">
        <v>174</v>
      </c>
      <c r="D27" s="126"/>
      <c r="E27" s="147">
        <f t="shared" ref="E27:N27" si="8">E6-E11-E22</f>
        <v>0</v>
      </c>
      <c r="F27" s="113">
        <f t="shared" si="8"/>
        <v>0</v>
      </c>
      <c r="G27" s="113">
        <f t="shared" si="8"/>
        <v>0</v>
      </c>
      <c r="H27" s="113">
        <f t="shared" si="8"/>
        <v>0</v>
      </c>
      <c r="I27" s="266">
        <f t="shared" si="8"/>
        <v>0</v>
      </c>
      <c r="J27" s="266">
        <f t="shared" si="8"/>
        <v>0</v>
      </c>
      <c r="K27" s="266">
        <f t="shared" si="8"/>
        <v>0</v>
      </c>
      <c r="L27" s="266">
        <f t="shared" si="8"/>
        <v>0</v>
      </c>
      <c r="M27" s="266">
        <f t="shared" si="8"/>
        <v>0</v>
      </c>
      <c r="N27" s="266">
        <f t="shared" si="8"/>
        <v>0</v>
      </c>
      <c r="S27" s="9"/>
      <c r="T27" s="9"/>
      <c r="U27" s="9"/>
      <c r="V27" s="9"/>
      <c r="W27" s="9"/>
      <c r="X27" s="9"/>
      <c r="Y27" s="9"/>
      <c r="Z27" s="9"/>
      <c r="AA27" s="9"/>
    </row>
    <row r="28" spans="2:27" ht="46.5" customHeight="1" thickBot="1" x14ac:dyDescent="0.35">
      <c r="B28" s="124"/>
      <c r="C28" s="128" t="s">
        <v>175</v>
      </c>
      <c r="D28" s="128"/>
      <c r="E28" s="148"/>
      <c r="F28" s="121"/>
      <c r="G28" s="121"/>
      <c r="H28" s="121"/>
      <c r="I28" s="267">
        <f>I7-I13-I24</f>
        <v>0</v>
      </c>
      <c r="J28" s="267">
        <f t="shared" ref="J28:N28" si="9">J7-J13-J24</f>
        <v>0</v>
      </c>
      <c r="K28" s="267">
        <f t="shared" si="9"/>
        <v>0</v>
      </c>
      <c r="L28" s="267">
        <f t="shared" si="9"/>
        <v>0</v>
      </c>
      <c r="M28" s="267">
        <f t="shared" si="9"/>
        <v>0</v>
      </c>
      <c r="N28" s="267">
        <f t="shared" si="9"/>
        <v>0</v>
      </c>
      <c r="S28" s="9"/>
      <c r="T28" s="9"/>
      <c r="U28" s="9"/>
      <c r="V28" s="9"/>
      <c r="W28" s="9"/>
      <c r="X28" s="9"/>
      <c r="Y28" s="9"/>
      <c r="Z28" s="9"/>
      <c r="AA28" s="9"/>
    </row>
    <row r="29" spans="2:27" ht="46.5" customHeight="1" thickTop="1" x14ac:dyDescent="0.3">
      <c r="B29" s="124" t="s">
        <v>176</v>
      </c>
      <c r="C29" s="128"/>
      <c r="D29" s="126"/>
      <c r="E29" s="339"/>
      <c r="F29" s="321"/>
      <c r="G29" s="322"/>
      <c r="H29" s="322"/>
      <c r="I29" s="324"/>
      <c r="J29" s="324"/>
      <c r="K29" s="324"/>
      <c r="L29" s="324"/>
      <c r="M29" s="324"/>
      <c r="N29" s="341"/>
      <c r="S29" s="9"/>
      <c r="T29" s="9"/>
      <c r="U29" s="9"/>
      <c r="V29" s="9"/>
      <c r="W29" s="9"/>
      <c r="X29" s="9"/>
      <c r="Y29" s="9"/>
      <c r="Z29" s="9"/>
      <c r="AA29" s="9"/>
    </row>
    <row r="30" spans="2:27" ht="46.5" customHeight="1" thickBot="1" x14ac:dyDescent="0.35">
      <c r="B30" s="124" t="s">
        <v>177</v>
      </c>
      <c r="C30" s="128"/>
      <c r="D30" s="126"/>
      <c r="E30" s="325"/>
      <c r="F30" s="326"/>
      <c r="G30" s="327"/>
      <c r="H30" s="327"/>
      <c r="I30" s="315"/>
      <c r="J30" s="342"/>
      <c r="K30" s="342"/>
      <c r="L30" s="342"/>
      <c r="M30" s="342"/>
      <c r="N30" s="343"/>
      <c r="S30" s="9"/>
      <c r="T30" s="9"/>
      <c r="U30" s="9"/>
      <c r="V30" s="9"/>
      <c r="W30" s="9"/>
      <c r="X30" s="9"/>
      <c r="Y30" s="9"/>
      <c r="Z30" s="9"/>
      <c r="AA30" s="9"/>
    </row>
    <row r="31" spans="2:27" ht="46.5" customHeight="1" thickTop="1" thickBot="1" x14ac:dyDescent="0.35">
      <c r="B31" s="238" t="s">
        <v>178</v>
      </c>
      <c r="C31" s="126"/>
      <c r="D31" s="126"/>
      <c r="E31" s="149">
        <f t="shared" ref="E31:N31" si="10">E26+E29-E30</f>
        <v>0</v>
      </c>
      <c r="F31" s="115">
        <f t="shared" si="10"/>
        <v>0</v>
      </c>
      <c r="G31" s="115">
        <f t="shared" si="10"/>
        <v>0</v>
      </c>
      <c r="H31" s="115">
        <f t="shared" si="10"/>
        <v>0</v>
      </c>
      <c r="I31" s="115">
        <f t="shared" si="10"/>
        <v>0</v>
      </c>
      <c r="J31" s="115">
        <f t="shared" si="10"/>
        <v>0</v>
      </c>
      <c r="K31" s="115">
        <f t="shared" si="10"/>
        <v>0</v>
      </c>
      <c r="L31" s="115">
        <f t="shared" si="10"/>
        <v>0</v>
      </c>
      <c r="M31" s="115">
        <f t="shared" si="10"/>
        <v>0</v>
      </c>
      <c r="N31" s="115">
        <f t="shared" si="10"/>
        <v>0</v>
      </c>
      <c r="S31" s="9"/>
      <c r="T31" s="9"/>
      <c r="U31" s="9"/>
      <c r="V31" s="9"/>
      <c r="W31" s="9"/>
      <c r="X31" s="9"/>
      <c r="Y31" s="9"/>
      <c r="Z31" s="9"/>
      <c r="AA31" s="9"/>
    </row>
    <row r="32" spans="2:27" ht="46.5" customHeight="1" thickTop="1" x14ac:dyDescent="0.3">
      <c r="B32" s="124" t="s">
        <v>179</v>
      </c>
      <c r="C32" s="126"/>
      <c r="D32" s="126"/>
      <c r="E32" s="339"/>
      <c r="F32" s="322"/>
      <c r="G32" s="344"/>
      <c r="H32" s="226"/>
      <c r="I32" s="195"/>
      <c r="J32" s="195"/>
      <c r="K32" s="195"/>
      <c r="L32" s="195"/>
      <c r="M32" s="195"/>
      <c r="N32" s="195"/>
      <c r="S32" s="9"/>
      <c r="T32" s="9"/>
      <c r="U32" s="9"/>
      <c r="V32" s="9"/>
      <c r="W32" s="9"/>
      <c r="X32" s="9"/>
      <c r="Y32" s="9"/>
      <c r="Z32" s="9"/>
      <c r="AA32" s="9"/>
    </row>
    <row r="33" spans="2:27" ht="46.5" customHeight="1" thickBot="1" x14ac:dyDescent="0.35">
      <c r="B33" s="124" t="s">
        <v>180</v>
      </c>
      <c r="C33" s="126"/>
      <c r="D33" s="126"/>
      <c r="E33" s="325"/>
      <c r="F33" s="327"/>
      <c r="G33" s="345"/>
      <c r="H33" s="226"/>
      <c r="I33" s="195"/>
      <c r="J33" s="195"/>
      <c r="K33" s="195"/>
      <c r="L33" s="195"/>
      <c r="M33" s="195"/>
      <c r="N33" s="195"/>
      <c r="S33" s="9"/>
      <c r="T33" s="9"/>
      <c r="U33" s="9"/>
      <c r="V33" s="9"/>
      <c r="W33" s="9"/>
      <c r="X33" s="9"/>
      <c r="Y33" s="9"/>
      <c r="Z33" s="9"/>
      <c r="AA33" s="9"/>
    </row>
    <row r="34" spans="2:27" ht="46.5" customHeight="1" thickTop="1" thickBot="1" x14ac:dyDescent="0.35">
      <c r="B34" s="238" t="s">
        <v>181</v>
      </c>
      <c r="C34" s="126"/>
      <c r="D34" s="127"/>
      <c r="E34" s="196">
        <f>E31+E32-E33</f>
        <v>0</v>
      </c>
      <c r="F34" s="196">
        <f>F31+F32-F33</f>
        <v>0</v>
      </c>
      <c r="G34" s="224">
        <f>G31+G32-G33</f>
        <v>0</v>
      </c>
      <c r="H34" s="195"/>
      <c r="I34" s="195"/>
      <c r="J34" s="195"/>
      <c r="K34" s="195"/>
      <c r="L34" s="195"/>
      <c r="M34" s="195"/>
      <c r="N34" s="195"/>
      <c r="S34" s="9"/>
      <c r="T34" s="9"/>
      <c r="U34" s="9"/>
      <c r="V34" s="9"/>
      <c r="W34" s="9"/>
      <c r="X34" s="9"/>
      <c r="Y34" s="9"/>
      <c r="Z34" s="9"/>
      <c r="AA34" s="9"/>
    </row>
    <row r="35" spans="2:27" ht="46.5" customHeight="1" thickTop="1" thickBot="1" x14ac:dyDescent="0.35">
      <c r="B35" s="124" t="s">
        <v>182</v>
      </c>
      <c r="C35" s="126"/>
      <c r="D35" s="127"/>
      <c r="E35" s="307"/>
      <c r="F35" s="309"/>
      <c r="G35" s="346"/>
      <c r="H35" s="226"/>
      <c r="I35" s="195"/>
      <c r="J35" s="195"/>
      <c r="K35" s="195"/>
      <c r="L35" s="195"/>
      <c r="M35" s="195"/>
      <c r="N35" s="195"/>
      <c r="S35" s="9"/>
      <c r="T35" s="9"/>
      <c r="U35" s="9"/>
      <c r="V35" s="9"/>
      <c r="W35" s="9"/>
      <c r="X35" s="9"/>
      <c r="Y35" s="9"/>
      <c r="Z35" s="9"/>
      <c r="AA35" s="9"/>
    </row>
    <row r="36" spans="2:27" ht="46.5" customHeight="1" thickTop="1" x14ac:dyDescent="0.3">
      <c r="B36" s="239" t="s">
        <v>183</v>
      </c>
      <c r="C36" s="162"/>
      <c r="D36" s="163"/>
      <c r="E36" s="181">
        <f>E34-E35</f>
        <v>0</v>
      </c>
      <c r="F36" s="181">
        <f>F34-F35</f>
        <v>0</v>
      </c>
      <c r="G36" s="225">
        <f>G34-G35</f>
        <v>0</v>
      </c>
      <c r="H36" s="195"/>
      <c r="I36" s="195"/>
      <c r="J36" s="195"/>
      <c r="K36" s="195"/>
      <c r="L36" s="195"/>
      <c r="M36" s="195"/>
      <c r="N36" s="195"/>
      <c r="S36" s="9"/>
      <c r="T36" s="9"/>
      <c r="U36" s="9"/>
      <c r="V36" s="9"/>
      <c r="W36" s="9"/>
      <c r="X36" s="9"/>
      <c r="Y36" s="9"/>
      <c r="Z36" s="9"/>
      <c r="AA36" s="9"/>
    </row>
    <row r="37" spans="2:27" ht="46.5" customHeight="1" x14ac:dyDescent="0.3">
      <c r="B37" s="165" t="s">
        <v>184</v>
      </c>
      <c r="C37" s="164"/>
      <c r="D37" s="164"/>
      <c r="E37" s="177"/>
      <c r="F37" s="177"/>
      <c r="G37" s="177"/>
      <c r="H37" s="178"/>
      <c r="I37" s="269"/>
      <c r="J37" s="179"/>
      <c r="K37" s="179"/>
      <c r="L37" s="179"/>
      <c r="M37" s="179"/>
      <c r="N37" s="180"/>
      <c r="S37" s="9"/>
      <c r="T37" s="9"/>
      <c r="U37" s="9"/>
      <c r="V37" s="9"/>
      <c r="W37" s="9"/>
      <c r="X37" s="9"/>
      <c r="Y37" s="9"/>
      <c r="Z37" s="9"/>
      <c r="AA37" s="9"/>
    </row>
    <row r="38" spans="2:27" ht="46.5" customHeight="1" x14ac:dyDescent="0.3">
      <c r="B38" s="209" t="s">
        <v>185</v>
      </c>
      <c r="C38" s="168"/>
      <c r="D38" s="168"/>
      <c r="E38" s="113">
        <f t="shared" ref="E38:N38" si="11">E26</f>
        <v>0</v>
      </c>
      <c r="F38" s="113">
        <f t="shared" si="11"/>
        <v>0</v>
      </c>
      <c r="G38" s="113">
        <f t="shared" si="11"/>
        <v>0</v>
      </c>
      <c r="H38" s="113">
        <f t="shared" si="11"/>
        <v>0</v>
      </c>
      <c r="I38" s="113">
        <f t="shared" si="11"/>
        <v>0</v>
      </c>
      <c r="J38" s="113">
        <f t="shared" si="11"/>
        <v>0</v>
      </c>
      <c r="K38" s="113">
        <f t="shared" si="11"/>
        <v>0</v>
      </c>
      <c r="L38" s="113">
        <f t="shared" si="11"/>
        <v>0</v>
      </c>
      <c r="M38" s="113">
        <f t="shared" si="11"/>
        <v>0</v>
      </c>
      <c r="N38" s="113">
        <f t="shared" si="11"/>
        <v>0</v>
      </c>
      <c r="S38" s="9"/>
      <c r="T38" s="9"/>
      <c r="U38" s="9"/>
      <c r="V38" s="9"/>
      <c r="W38" s="9"/>
      <c r="X38" s="9"/>
      <c r="Y38" s="9"/>
      <c r="Z38" s="9"/>
      <c r="AA38" s="9"/>
    </row>
    <row r="39" spans="2:27" ht="46.5" customHeight="1" x14ac:dyDescent="0.3">
      <c r="B39" s="241" t="s">
        <v>186</v>
      </c>
      <c r="C39" s="169"/>
      <c r="D39" s="169"/>
      <c r="E39" s="113">
        <f t="shared" ref="E39:N39" si="12">E9+E18</f>
        <v>0</v>
      </c>
      <c r="F39" s="113">
        <f t="shared" si="12"/>
        <v>0</v>
      </c>
      <c r="G39" s="113">
        <f t="shared" si="12"/>
        <v>0</v>
      </c>
      <c r="H39" s="113">
        <f t="shared" si="12"/>
        <v>0</v>
      </c>
      <c r="I39" s="113">
        <f t="shared" si="12"/>
        <v>0</v>
      </c>
      <c r="J39" s="113">
        <f t="shared" si="12"/>
        <v>0</v>
      </c>
      <c r="K39" s="113">
        <f t="shared" si="12"/>
        <v>0</v>
      </c>
      <c r="L39" s="113">
        <f t="shared" si="12"/>
        <v>0</v>
      </c>
      <c r="M39" s="113">
        <f t="shared" si="12"/>
        <v>0</v>
      </c>
      <c r="N39" s="113">
        <f t="shared" si="12"/>
        <v>0</v>
      </c>
      <c r="S39" s="9"/>
      <c r="T39" s="9"/>
      <c r="U39" s="9"/>
      <c r="V39" s="9"/>
      <c r="W39" s="9"/>
      <c r="X39" s="9"/>
      <c r="Y39" s="9"/>
      <c r="Z39" s="9"/>
      <c r="AA39" s="9"/>
    </row>
    <row r="40" spans="2:27" ht="46.5" customHeight="1" x14ac:dyDescent="0.3">
      <c r="B40" s="240" t="s">
        <v>187</v>
      </c>
      <c r="C40" s="168"/>
      <c r="D40" s="168"/>
      <c r="E40" s="113">
        <f t="shared" ref="E40:N40" si="13">E10+E19</f>
        <v>0</v>
      </c>
      <c r="F40" s="113">
        <f t="shared" si="13"/>
        <v>0</v>
      </c>
      <c r="G40" s="113">
        <f t="shared" si="13"/>
        <v>0</v>
      </c>
      <c r="H40" s="113">
        <f t="shared" si="13"/>
        <v>0</v>
      </c>
      <c r="I40" s="113">
        <f t="shared" si="13"/>
        <v>0</v>
      </c>
      <c r="J40" s="113">
        <f t="shared" si="13"/>
        <v>0</v>
      </c>
      <c r="K40" s="113">
        <f t="shared" si="13"/>
        <v>0</v>
      </c>
      <c r="L40" s="113">
        <f t="shared" si="13"/>
        <v>0</v>
      </c>
      <c r="M40" s="113">
        <f t="shared" si="13"/>
        <v>0</v>
      </c>
      <c r="N40" s="113">
        <f t="shared" si="13"/>
        <v>0</v>
      </c>
      <c r="S40" s="9"/>
      <c r="T40" s="9"/>
      <c r="U40" s="9"/>
      <c r="V40" s="9"/>
      <c r="W40" s="9"/>
      <c r="X40" s="9"/>
      <c r="Y40" s="9"/>
      <c r="Z40" s="9"/>
      <c r="AA40" s="9"/>
    </row>
    <row r="41" spans="2:27" ht="46.5" customHeight="1" x14ac:dyDescent="0.3">
      <c r="B41" s="131"/>
      <c r="C41" s="169" t="s">
        <v>188</v>
      </c>
      <c r="D41" s="169"/>
      <c r="E41" s="113">
        <f t="shared" ref="E41:N41" si="14">E12+E23</f>
        <v>0</v>
      </c>
      <c r="F41" s="113">
        <f t="shared" si="14"/>
        <v>0</v>
      </c>
      <c r="G41" s="113">
        <f t="shared" si="14"/>
        <v>0</v>
      </c>
      <c r="H41" s="113">
        <f t="shared" si="14"/>
        <v>0</v>
      </c>
      <c r="I41" s="113">
        <f t="shared" si="14"/>
        <v>0</v>
      </c>
      <c r="J41" s="113">
        <f t="shared" si="14"/>
        <v>0</v>
      </c>
      <c r="K41" s="113">
        <f t="shared" si="14"/>
        <v>0</v>
      </c>
      <c r="L41" s="113">
        <f t="shared" si="14"/>
        <v>0</v>
      </c>
      <c r="M41" s="113">
        <f t="shared" si="14"/>
        <v>0</v>
      </c>
      <c r="N41" s="113">
        <f t="shared" si="14"/>
        <v>0</v>
      </c>
      <c r="S41" s="9"/>
      <c r="T41" s="9"/>
      <c r="U41" s="9"/>
      <c r="V41" s="9"/>
      <c r="W41" s="9"/>
      <c r="X41" s="9"/>
      <c r="Y41" s="9"/>
      <c r="Z41" s="9"/>
      <c r="AA41" s="9"/>
    </row>
    <row r="42" spans="2:27" ht="46.5" customHeight="1" x14ac:dyDescent="0.3">
      <c r="B42" s="131"/>
      <c r="C42" s="169" t="s">
        <v>189</v>
      </c>
      <c r="D42" s="169"/>
      <c r="E42" s="119"/>
      <c r="F42" s="119"/>
      <c r="G42" s="119"/>
      <c r="H42" s="119"/>
      <c r="I42" s="113">
        <f t="shared" ref="I42:N42" si="15">I14+I25</f>
        <v>0</v>
      </c>
      <c r="J42" s="113">
        <f t="shared" si="15"/>
        <v>0</v>
      </c>
      <c r="K42" s="113">
        <f t="shared" si="15"/>
        <v>0</v>
      </c>
      <c r="L42" s="113">
        <f t="shared" si="15"/>
        <v>0</v>
      </c>
      <c r="M42" s="113">
        <f t="shared" si="15"/>
        <v>0</v>
      </c>
      <c r="N42" s="113">
        <f t="shared" si="15"/>
        <v>0</v>
      </c>
      <c r="S42" s="9"/>
      <c r="T42" s="9"/>
      <c r="U42" s="9"/>
      <c r="V42" s="9"/>
      <c r="W42" s="9"/>
      <c r="X42" s="9"/>
      <c r="Y42" s="9"/>
      <c r="Z42" s="9"/>
      <c r="AA42" s="9"/>
    </row>
    <row r="43" spans="2:27" ht="46.5" customHeight="1" x14ac:dyDescent="0.3">
      <c r="B43" s="241" t="s">
        <v>190</v>
      </c>
      <c r="C43" s="129"/>
      <c r="D43" s="129"/>
      <c r="E43" s="113">
        <f t="shared" ref="E43:N43" si="16">E38+E39+E40</f>
        <v>0</v>
      </c>
      <c r="F43" s="147">
        <f t="shared" si="16"/>
        <v>0</v>
      </c>
      <c r="G43" s="147">
        <f t="shared" si="16"/>
        <v>0</v>
      </c>
      <c r="H43" s="147">
        <f t="shared" si="16"/>
        <v>0</v>
      </c>
      <c r="I43" s="147">
        <f t="shared" si="16"/>
        <v>0</v>
      </c>
      <c r="J43" s="147">
        <f t="shared" si="16"/>
        <v>0</v>
      </c>
      <c r="K43" s="147">
        <f t="shared" si="16"/>
        <v>0</v>
      </c>
      <c r="L43" s="147">
        <f t="shared" si="16"/>
        <v>0</v>
      </c>
      <c r="M43" s="147">
        <f t="shared" si="16"/>
        <v>0</v>
      </c>
      <c r="N43" s="147">
        <f t="shared" si="16"/>
        <v>0</v>
      </c>
      <c r="S43" s="9"/>
      <c r="T43" s="9"/>
      <c r="U43" s="9"/>
      <c r="V43" s="9"/>
      <c r="W43" s="9"/>
      <c r="X43" s="9"/>
      <c r="Y43" s="9"/>
      <c r="Z43" s="9"/>
      <c r="AA43" s="9"/>
    </row>
    <row r="44" spans="2:27" ht="46.5" customHeight="1" x14ac:dyDescent="0.3">
      <c r="B44" s="210" t="s">
        <v>191</v>
      </c>
      <c r="C44" s="170"/>
      <c r="D44" s="170"/>
      <c r="E44" s="237"/>
      <c r="F44" s="237"/>
      <c r="G44" s="237"/>
      <c r="H44" s="237"/>
      <c r="I44" s="237"/>
      <c r="J44" s="132">
        <f>IF(J43=0,0,
 IFERROR(ROUNDDOWN(((J43/$I$43)^(1/LEFT(J$2,1))-1)*100,1),0))</f>
        <v>0</v>
      </c>
      <c r="K44" s="132">
        <f>IF(K43=0,0,
 IFERROR(ROUNDDOWN(((K43/$I$43)^(1/LEFT(K$2,1))-1)*100,1),0))</f>
        <v>0</v>
      </c>
      <c r="L44" s="132">
        <f>IF(L43=0,0,
 IFERROR(ROUNDDOWN(((L43/$I$43)^(1/LEFT(L$2,1))-1)*100,1),0))</f>
        <v>0</v>
      </c>
      <c r="M44" s="132">
        <f>IF(M43=0,0,
 IFERROR(ROUNDDOWN(((M43/$I$43)^(1/LEFT(M$2,1))-1)*100,1),0))</f>
        <v>0</v>
      </c>
      <c r="N44" s="132">
        <f>IF(N43=0,0,
 IFERROR(ROUNDDOWN(((N43/$I$43)^(1/LEFT(N$2,1))-1)*100,1),0))</f>
        <v>0</v>
      </c>
      <c r="S44" s="9"/>
      <c r="T44" s="9"/>
      <c r="U44" s="9"/>
      <c r="V44" s="9"/>
      <c r="W44" s="9"/>
      <c r="X44" s="9"/>
      <c r="Y44" s="9"/>
      <c r="Z44" s="9"/>
      <c r="AA44" s="9"/>
    </row>
    <row r="45" spans="2:27" ht="46.5" customHeight="1" thickBot="1" x14ac:dyDescent="0.35">
      <c r="B45" s="167" t="s">
        <v>192</v>
      </c>
      <c r="C45" s="166"/>
      <c r="D45" s="166"/>
      <c r="E45" s="183"/>
      <c r="F45" s="183"/>
      <c r="G45" s="183"/>
      <c r="H45" s="183"/>
      <c r="I45" s="183"/>
      <c r="J45" s="184"/>
      <c r="K45" s="184"/>
      <c r="L45" s="184"/>
      <c r="M45" s="184"/>
      <c r="N45" s="185"/>
      <c r="S45" s="9"/>
      <c r="T45" s="9"/>
      <c r="U45" s="9"/>
      <c r="V45" s="9"/>
      <c r="W45" s="9"/>
      <c r="X45" s="9"/>
      <c r="Y45" s="9"/>
      <c r="Z45" s="9"/>
      <c r="AA45" s="9"/>
    </row>
    <row r="46" spans="2:27" ht="46.5" customHeight="1" thickTop="1" x14ac:dyDescent="0.3">
      <c r="B46" s="171" t="s">
        <v>193</v>
      </c>
      <c r="C46" s="172"/>
      <c r="D46" s="172"/>
      <c r="E46" s="347"/>
      <c r="F46" s="348"/>
      <c r="G46" s="348"/>
      <c r="H46" s="348"/>
      <c r="I46" s="348"/>
      <c r="J46" s="348"/>
      <c r="K46" s="348"/>
      <c r="L46" s="348"/>
      <c r="M46" s="348"/>
      <c r="N46" s="363"/>
      <c r="S46" s="9"/>
      <c r="T46" s="9"/>
      <c r="U46" s="9"/>
      <c r="V46" s="9"/>
      <c r="W46" s="9"/>
      <c r="X46" s="9"/>
      <c r="Y46" s="9"/>
      <c r="Z46" s="9"/>
      <c r="AA46" s="9"/>
    </row>
    <row r="47" spans="2:27" ht="46.5" customHeight="1" x14ac:dyDescent="0.3">
      <c r="B47" s="171" t="s">
        <v>194</v>
      </c>
      <c r="C47" s="172"/>
      <c r="D47" s="228"/>
      <c r="E47" s="349"/>
      <c r="F47" s="350"/>
      <c r="G47" s="350"/>
      <c r="H47" s="351"/>
      <c r="I47" s="350"/>
      <c r="J47" s="350"/>
      <c r="K47" s="350"/>
      <c r="L47" s="350"/>
      <c r="M47" s="350"/>
      <c r="N47" s="364"/>
      <c r="S47" s="9"/>
      <c r="T47" s="9"/>
      <c r="U47" s="9"/>
      <c r="V47" s="9"/>
      <c r="W47" s="9"/>
      <c r="X47" s="9"/>
      <c r="Y47" s="9"/>
      <c r="Z47" s="9"/>
      <c r="AA47" s="9"/>
    </row>
    <row r="48" spans="2:27" ht="46.5" customHeight="1" x14ac:dyDescent="0.3">
      <c r="B48" s="171" t="s">
        <v>195</v>
      </c>
      <c r="C48" s="172"/>
      <c r="D48" s="228"/>
      <c r="E48" s="352"/>
      <c r="F48" s="353"/>
      <c r="G48" s="353"/>
      <c r="H48" s="354"/>
      <c r="I48" s="353"/>
      <c r="J48" s="353"/>
      <c r="K48" s="353"/>
      <c r="L48" s="353"/>
      <c r="M48" s="353"/>
      <c r="N48" s="365"/>
      <c r="S48" s="9"/>
      <c r="T48" s="9"/>
      <c r="U48" s="9"/>
      <c r="V48" s="9"/>
      <c r="W48" s="9"/>
      <c r="X48" s="9"/>
      <c r="Y48" s="9"/>
      <c r="Z48" s="9"/>
      <c r="AA48" s="9"/>
    </row>
    <row r="49" spans="2:27" ht="46.5" customHeight="1" thickBot="1" x14ac:dyDescent="0.35">
      <c r="B49" s="171" t="s">
        <v>196</v>
      </c>
      <c r="C49" s="172"/>
      <c r="D49" s="172"/>
      <c r="E49" s="355"/>
      <c r="F49" s="356"/>
      <c r="G49" s="357"/>
      <c r="H49" s="358"/>
      <c r="I49" s="366"/>
      <c r="J49" s="367"/>
      <c r="K49" s="367"/>
      <c r="L49" s="367"/>
      <c r="M49" s="367"/>
      <c r="N49" s="368"/>
      <c r="S49" s="9"/>
      <c r="T49" s="9"/>
      <c r="U49" s="9"/>
      <c r="V49" s="9"/>
      <c r="W49" s="9"/>
      <c r="X49" s="9"/>
      <c r="Y49" s="9"/>
      <c r="Z49" s="9"/>
      <c r="AA49" s="9"/>
    </row>
    <row r="50" spans="2:27" ht="46.5" customHeight="1" thickTop="1" thickBot="1" x14ac:dyDescent="0.35">
      <c r="B50" s="171"/>
      <c r="C50" s="173" t="s">
        <v>197</v>
      </c>
      <c r="D50" s="172"/>
      <c r="E50" s="359"/>
      <c r="F50" s="360"/>
      <c r="G50" s="360"/>
      <c r="H50" s="361"/>
      <c r="I50" s="188"/>
      <c r="J50" s="189"/>
      <c r="K50" s="189"/>
      <c r="L50" s="189"/>
      <c r="M50" s="189"/>
      <c r="N50" s="189"/>
      <c r="S50" s="9"/>
      <c r="T50" s="9"/>
      <c r="U50" s="9"/>
      <c r="V50" s="9"/>
      <c r="W50" s="9"/>
      <c r="X50" s="9"/>
      <c r="Y50" s="9"/>
      <c r="Z50" s="9"/>
      <c r="AA50" s="9"/>
    </row>
    <row r="51" spans="2:27" ht="46.5" customHeight="1" thickTop="1" thickBot="1" x14ac:dyDescent="0.35">
      <c r="B51" s="171" t="s">
        <v>198</v>
      </c>
      <c r="C51" s="172"/>
      <c r="D51" s="172"/>
      <c r="E51" s="362"/>
      <c r="F51" s="330"/>
      <c r="G51" s="330"/>
      <c r="H51" s="330"/>
      <c r="I51" s="324"/>
      <c r="J51" s="324"/>
      <c r="K51" s="324"/>
      <c r="L51" s="324"/>
      <c r="M51" s="324"/>
      <c r="N51" s="341"/>
      <c r="S51" s="9"/>
      <c r="T51" s="9"/>
      <c r="U51" s="9"/>
      <c r="V51" s="9"/>
      <c r="W51" s="9"/>
      <c r="X51" s="9"/>
      <c r="Y51" s="9"/>
      <c r="Z51" s="9"/>
      <c r="AA51" s="9"/>
    </row>
    <row r="52" spans="2:27" ht="46.5" customHeight="1" thickTop="1" thickBot="1" x14ac:dyDescent="0.35">
      <c r="B52" s="171"/>
      <c r="C52" s="173" t="s">
        <v>199</v>
      </c>
      <c r="D52" s="172"/>
      <c r="E52" s="186"/>
      <c r="F52" s="186"/>
      <c r="G52" s="186"/>
      <c r="H52" s="187"/>
      <c r="I52" s="369"/>
      <c r="J52" s="342"/>
      <c r="K52" s="342"/>
      <c r="L52" s="342"/>
      <c r="M52" s="342"/>
      <c r="N52" s="343"/>
      <c r="S52" s="9"/>
      <c r="T52" s="9"/>
      <c r="U52" s="9"/>
      <c r="V52" s="9"/>
      <c r="W52" s="9"/>
      <c r="X52" s="9"/>
      <c r="Y52" s="9"/>
      <c r="Z52" s="9"/>
      <c r="AA52" s="9"/>
    </row>
    <row r="53" spans="2:27" ht="46.5" customHeight="1" thickTop="1" x14ac:dyDescent="0.3">
      <c r="B53" s="242" t="s">
        <v>200</v>
      </c>
      <c r="C53" s="172"/>
      <c r="D53" s="172"/>
      <c r="E53" s="114" t="str">
        <f t="shared" ref="E53:N53" si="17">IFERROR(E51/E49,"")</f>
        <v/>
      </c>
      <c r="F53" s="114" t="str">
        <f t="shared" si="17"/>
        <v/>
      </c>
      <c r="G53" s="114" t="str">
        <f t="shared" si="17"/>
        <v/>
      </c>
      <c r="H53" s="114" t="str">
        <f t="shared" si="17"/>
        <v/>
      </c>
      <c r="I53" s="116" t="str">
        <f t="shared" si="17"/>
        <v/>
      </c>
      <c r="J53" s="116" t="str">
        <f t="shared" si="17"/>
        <v/>
      </c>
      <c r="K53" s="116" t="str">
        <f t="shared" si="17"/>
        <v/>
      </c>
      <c r="L53" s="116" t="str">
        <f t="shared" si="17"/>
        <v/>
      </c>
      <c r="M53" s="116" t="str">
        <f t="shared" si="17"/>
        <v/>
      </c>
      <c r="N53" s="116" t="str">
        <f t="shared" si="17"/>
        <v/>
      </c>
      <c r="S53" s="9"/>
      <c r="T53" s="9"/>
      <c r="U53" s="9"/>
      <c r="V53" s="9"/>
      <c r="W53" s="9"/>
      <c r="X53" s="9"/>
      <c r="Y53" s="9"/>
      <c r="Z53" s="9"/>
      <c r="AA53" s="9"/>
    </row>
    <row r="54" spans="2:27" ht="46.5" customHeight="1" x14ac:dyDescent="0.3">
      <c r="B54" s="171" t="s">
        <v>201</v>
      </c>
      <c r="C54" s="172"/>
      <c r="D54" s="172"/>
      <c r="E54" s="146"/>
      <c r="F54" s="119"/>
      <c r="G54" s="119"/>
      <c r="H54" s="119"/>
      <c r="I54" s="119"/>
      <c r="J54" s="132">
        <f>IFERROR(ROUNDDOWN(((J53/$I$53)^(1/LEFT(J$2,1))-1)*100,1),0)</f>
        <v>0</v>
      </c>
      <c r="K54" s="132">
        <f>IFERROR(ROUNDDOWN(((K53/$I$53)^(1/LEFT(K$2,1))-1)*100,1),0)</f>
        <v>0</v>
      </c>
      <c r="L54" s="132">
        <f>IFERROR(ROUNDDOWN(((L53/$I$53)^(1/LEFT(L$2,1))-1)*100,1),0)</f>
        <v>0</v>
      </c>
      <c r="M54" s="132">
        <f>IFERROR(ROUNDDOWN(((M53/$I$53)^(1/LEFT(M$2,1))-1)*100,1),0)</f>
        <v>0</v>
      </c>
      <c r="N54" s="132">
        <f>IFERROR(ROUNDDOWN(((N53/$I$53)^(1/LEFT(N$2,1))-1)*100,1),0)</f>
        <v>0</v>
      </c>
      <c r="S54" s="9"/>
      <c r="T54" s="9"/>
      <c r="U54" s="9"/>
      <c r="V54" s="9"/>
      <c r="W54" s="9"/>
      <c r="X54" s="9"/>
      <c r="Y54" s="9"/>
      <c r="Z54" s="9"/>
      <c r="AA54" s="9"/>
    </row>
    <row r="55" spans="2:27" ht="46.5" customHeight="1" thickBot="1" x14ac:dyDescent="0.35">
      <c r="B55" s="174" t="s">
        <v>202</v>
      </c>
      <c r="C55" s="175"/>
      <c r="D55" s="175"/>
      <c r="E55" s="190"/>
      <c r="F55" s="190"/>
      <c r="G55" s="190"/>
      <c r="H55" s="190"/>
      <c r="I55" s="190"/>
      <c r="J55" s="191"/>
      <c r="K55" s="191"/>
      <c r="L55" s="191"/>
      <c r="M55" s="191"/>
      <c r="N55" s="192"/>
      <c r="S55" s="9"/>
      <c r="T55" s="9"/>
      <c r="U55" s="9"/>
      <c r="V55" s="9"/>
      <c r="W55" s="9"/>
      <c r="X55" s="9"/>
      <c r="Y55" s="9"/>
      <c r="Z55" s="9"/>
      <c r="AA55" s="9"/>
    </row>
    <row r="56" spans="2:27" ht="46.5" customHeight="1" thickTop="1" thickBot="1" x14ac:dyDescent="0.35">
      <c r="B56" s="229" t="s">
        <v>203</v>
      </c>
      <c r="C56" s="176"/>
      <c r="D56" s="176"/>
      <c r="E56" s="339"/>
      <c r="F56" s="370"/>
      <c r="G56" s="370"/>
      <c r="H56" s="310"/>
      <c r="I56" s="308"/>
      <c r="J56" s="309"/>
      <c r="K56" s="309"/>
      <c r="L56" s="309"/>
      <c r="M56" s="309"/>
      <c r="N56" s="346"/>
      <c r="S56" s="9"/>
      <c r="T56" s="9"/>
      <c r="U56" s="9"/>
      <c r="V56" s="9"/>
      <c r="W56" s="9"/>
      <c r="X56" s="9"/>
      <c r="Y56" s="9"/>
      <c r="Z56" s="9"/>
      <c r="AA56" s="9"/>
    </row>
    <row r="57" spans="2:27" ht="46.5" customHeight="1" thickTop="1" x14ac:dyDescent="0.3">
      <c r="B57" s="229" t="s">
        <v>204</v>
      </c>
      <c r="C57" s="176"/>
      <c r="D57" s="176"/>
      <c r="E57" s="371"/>
      <c r="F57" s="372"/>
      <c r="G57" s="373"/>
      <c r="H57" s="194"/>
      <c r="I57" s="195"/>
      <c r="J57" s="195"/>
      <c r="K57" s="195"/>
      <c r="L57" s="195"/>
      <c r="M57" s="195"/>
      <c r="N57" s="195"/>
      <c r="S57" s="9"/>
      <c r="T57" s="9"/>
      <c r="U57" s="9"/>
      <c r="V57" s="9"/>
      <c r="W57" s="9"/>
      <c r="X57" s="9"/>
      <c r="Y57" s="9"/>
      <c r="Z57" s="9"/>
      <c r="AA57" s="9"/>
    </row>
    <row r="58" spans="2:27" ht="46.5" customHeight="1" x14ac:dyDescent="0.3">
      <c r="B58" s="229" t="s">
        <v>205</v>
      </c>
      <c r="C58" s="203"/>
      <c r="D58" s="176"/>
      <c r="E58" s="320"/>
      <c r="F58" s="374"/>
      <c r="G58" s="375"/>
      <c r="H58" s="194"/>
      <c r="I58" s="195"/>
      <c r="J58" s="195"/>
      <c r="K58" s="195"/>
      <c r="L58" s="195"/>
      <c r="M58" s="195"/>
      <c r="N58" s="195"/>
      <c r="S58" s="9"/>
      <c r="T58" s="9"/>
      <c r="U58" s="9"/>
      <c r="V58" s="9"/>
      <c r="W58" s="9"/>
      <c r="X58" s="9"/>
      <c r="Y58" s="9"/>
      <c r="Z58" s="9"/>
      <c r="AA58" s="9"/>
    </row>
    <row r="59" spans="2:27" ht="46.5" customHeight="1" x14ac:dyDescent="0.3">
      <c r="B59" s="229" t="s">
        <v>206</v>
      </c>
      <c r="C59" s="203"/>
      <c r="D59" s="176"/>
      <c r="E59" s="376"/>
      <c r="F59" s="377"/>
      <c r="G59" s="378"/>
      <c r="H59" s="194"/>
      <c r="I59" s="195"/>
      <c r="J59" s="195"/>
      <c r="K59" s="195"/>
      <c r="L59" s="195"/>
      <c r="M59" s="195"/>
      <c r="N59" s="195"/>
      <c r="S59" s="9"/>
      <c r="T59" s="9"/>
      <c r="U59" s="9"/>
      <c r="V59" s="9"/>
      <c r="W59" s="9"/>
      <c r="X59" s="9"/>
      <c r="Y59" s="9"/>
      <c r="Z59" s="9"/>
      <c r="AA59" s="9"/>
    </row>
    <row r="60" spans="2:27" ht="46.5" customHeight="1" thickBot="1" x14ac:dyDescent="0.35">
      <c r="B60" s="229" t="s">
        <v>207</v>
      </c>
      <c r="C60" s="203"/>
      <c r="D60" s="176"/>
      <c r="E60" s="325"/>
      <c r="F60" s="327"/>
      <c r="G60" s="345"/>
      <c r="H60" s="194"/>
      <c r="I60" s="195"/>
      <c r="J60" s="195"/>
      <c r="K60" s="195"/>
      <c r="L60" s="195"/>
      <c r="M60" s="195"/>
      <c r="N60" s="195"/>
      <c r="S60" s="9"/>
      <c r="T60" s="9"/>
      <c r="U60" s="9"/>
      <c r="V60" s="9"/>
      <c r="W60" s="9"/>
      <c r="X60" s="9"/>
      <c r="Y60" s="9"/>
      <c r="Z60" s="9"/>
      <c r="AA60" s="9"/>
    </row>
    <row r="61" spans="2:27" ht="15.6" thickTop="1" x14ac:dyDescent="0.3">
      <c r="F61" s="111"/>
      <c r="I61" s="111"/>
      <c r="J61" s="111"/>
      <c r="Z61" s="9"/>
      <c r="AA61" s="9"/>
    </row>
    <row r="62" spans="2:27" x14ac:dyDescent="0.3">
      <c r="B62" s="109" t="s">
        <v>208</v>
      </c>
      <c r="C62" s="279" t="s">
        <v>209</v>
      </c>
      <c r="D62" s="279"/>
      <c r="E62" s="112"/>
      <c r="F62" s="111"/>
      <c r="I62" s="111"/>
      <c r="J62" s="111"/>
    </row>
    <row r="63" spans="2:27" x14ac:dyDescent="0.3">
      <c r="C63" s="279" t="s">
        <v>210</v>
      </c>
      <c r="D63" s="279"/>
      <c r="E63" s="112"/>
      <c r="F63" s="111"/>
      <c r="I63" s="111"/>
      <c r="J63" s="111"/>
    </row>
    <row r="64" spans="2:27" x14ac:dyDescent="0.3">
      <c r="C64" s="279"/>
      <c r="D64" s="279"/>
      <c r="E64" s="112"/>
      <c r="F64" s="111"/>
      <c r="I64" s="111"/>
      <c r="J64" s="111"/>
    </row>
    <row r="65" spans="2:10" x14ac:dyDescent="0.3">
      <c r="B65" s="109" t="s">
        <v>211</v>
      </c>
      <c r="C65" s="279" t="s">
        <v>212</v>
      </c>
      <c r="D65" s="279"/>
      <c r="E65" s="112"/>
      <c r="F65" s="111"/>
      <c r="I65" s="111"/>
      <c r="J65" s="111"/>
    </row>
    <row r="66" spans="2:10" x14ac:dyDescent="0.3">
      <c r="C66" s="279"/>
      <c r="D66" s="279"/>
      <c r="E66" s="112"/>
      <c r="F66" s="111"/>
      <c r="I66" s="111"/>
      <c r="J66" s="111"/>
    </row>
    <row r="67" spans="2:10" x14ac:dyDescent="0.3">
      <c r="B67" s="109" t="s">
        <v>213</v>
      </c>
      <c r="C67" s="279" t="s">
        <v>214</v>
      </c>
      <c r="D67" s="279"/>
      <c r="E67" s="112"/>
      <c r="F67" s="111"/>
      <c r="I67" s="111"/>
      <c r="J67" s="111"/>
    </row>
    <row r="68" spans="2:10" x14ac:dyDescent="0.3">
      <c r="C68" s="279" t="s">
        <v>215</v>
      </c>
      <c r="D68" s="279"/>
      <c r="E68" s="112"/>
      <c r="F68" s="111"/>
      <c r="I68" s="111"/>
      <c r="J68" s="111"/>
    </row>
    <row r="69" spans="2:10" x14ac:dyDescent="0.3">
      <c r="C69" s="279" t="s">
        <v>216</v>
      </c>
      <c r="D69" s="279"/>
      <c r="E69" s="112"/>
      <c r="F69" s="111"/>
      <c r="I69" s="111"/>
      <c r="J69" s="111"/>
    </row>
    <row r="70" spans="2:10" x14ac:dyDescent="0.3">
      <c r="C70" s="279" t="s">
        <v>217</v>
      </c>
      <c r="D70" s="279"/>
      <c r="E70" s="112"/>
      <c r="F70" s="111"/>
      <c r="I70" s="111"/>
      <c r="J70" s="111"/>
    </row>
    <row r="71" spans="2:10" x14ac:dyDescent="0.3">
      <c r="C71" s="279" t="s">
        <v>218</v>
      </c>
      <c r="D71" s="279"/>
      <c r="E71" s="112"/>
      <c r="F71" s="111"/>
      <c r="I71" s="111"/>
      <c r="J71" s="111"/>
    </row>
    <row r="72" spans="2:10" x14ac:dyDescent="0.3">
      <c r="C72" s="279" t="s">
        <v>219</v>
      </c>
      <c r="D72" s="279"/>
      <c r="E72" s="112"/>
      <c r="F72" s="111"/>
      <c r="I72" s="111"/>
      <c r="J72" s="111"/>
    </row>
    <row r="73" spans="2:10" x14ac:dyDescent="0.3">
      <c r="C73" s="279" t="s">
        <v>220</v>
      </c>
      <c r="D73" s="279"/>
      <c r="E73" s="112"/>
      <c r="F73" s="111"/>
      <c r="I73" s="111"/>
      <c r="J73" s="111"/>
    </row>
    <row r="74" spans="2:10" x14ac:dyDescent="0.3">
      <c r="C74" s="279" t="s">
        <v>221</v>
      </c>
      <c r="D74" s="279"/>
      <c r="E74" s="112"/>
      <c r="F74" s="111"/>
      <c r="I74" s="111"/>
      <c r="J74" s="111"/>
    </row>
    <row r="75" spans="2:10" x14ac:dyDescent="0.3">
      <c r="C75" s="279"/>
      <c r="D75" s="279"/>
      <c r="E75" s="112"/>
      <c r="F75" s="111"/>
      <c r="I75" s="111"/>
      <c r="J75" s="111"/>
    </row>
    <row r="76" spans="2:10" x14ac:dyDescent="0.3">
      <c r="B76" s="109" t="s">
        <v>222</v>
      </c>
      <c r="C76" s="279" t="s">
        <v>223</v>
      </c>
      <c r="D76" s="279"/>
      <c r="E76" s="112"/>
      <c r="F76" s="111"/>
      <c r="I76" s="111"/>
      <c r="J76" s="111"/>
    </row>
    <row r="77" spans="2:10" x14ac:dyDescent="0.3">
      <c r="C77" s="279"/>
      <c r="D77" s="279"/>
      <c r="E77" s="112"/>
      <c r="F77" s="111"/>
      <c r="I77" s="111"/>
      <c r="J77" s="111"/>
    </row>
    <row r="78" spans="2:10" x14ac:dyDescent="0.3">
      <c r="B78" s="109" t="s">
        <v>224</v>
      </c>
      <c r="C78" s="279" t="s">
        <v>225</v>
      </c>
      <c r="D78" s="279"/>
      <c r="E78" s="112"/>
      <c r="F78" s="111"/>
      <c r="I78" s="111"/>
      <c r="J78" s="111"/>
    </row>
    <row r="79" spans="2:10" x14ac:dyDescent="0.3">
      <c r="C79" s="279"/>
      <c r="D79" s="279"/>
      <c r="E79" s="112"/>
    </row>
    <row r="80" spans="2:10" x14ac:dyDescent="0.3">
      <c r="B80" s="109" t="s">
        <v>226</v>
      </c>
      <c r="C80" s="279" t="s">
        <v>227</v>
      </c>
      <c r="D80" s="279"/>
      <c r="E80" s="112"/>
    </row>
    <row r="81" spans="2:5" x14ac:dyDescent="0.3">
      <c r="C81" s="279"/>
      <c r="D81" s="279"/>
      <c r="E81" s="112"/>
    </row>
    <row r="82" spans="2:5" x14ac:dyDescent="0.3">
      <c r="B82" s="109" t="s">
        <v>228</v>
      </c>
      <c r="C82" s="279" t="s">
        <v>229</v>
      </c>
    </row>
    <row r="83" spans="2:5" x14ac:dyDescent="0.3">
      <c r="C83" s="278" t="s">
        <v>271</v>
      </c>
    </row>
    <row r="85" spans="2:5" x14ac:dyDescent="0.3">
      <c r="B85" s="109" t="s">
        <v>230</v>
      </c>
      <c r="C85" s="109" t="s">
        <v>272</v>
      </c>
    </row>
    <row r="86" spans="2:5" x14ac:dyDescent="0.3">
      <c r="C86" s="109" t="s">
        <v>231</v>
      </c>
    </row>
    <row r="87" spans="2:5" x14ac:dyDescent="0.3">
      <c r="C87" s="109" t="s">
        <v>232</v>
      </c>
    </row>
    <row r="88" spans="2:5" x14ac:dyDescent="0.3">
      <c r="C88" s="109" t="s">
        <v>233</v>
      </c>
    </row>
    <row r="89" spans="2:5" x14ac:dyDescent="0.3">
      <c r="C89" s="247" t="s">
        <v>274</v>
      </c>
    </row>
    <row r="91" spans="2:5" x14ac:dyDescent="0.3">
      <c r="B91" s="109" t="s">
        <v>234</v>
      </c>
      <c r="C91" s="109" t="s">
        <v>273</v>
      </c>
    </row>
    <row r="92" spans="2:5" x14ac:dyDescent="0.3">
      <c r="C92" s="109" t="s">
        <v>235</v>
      </c>
    </row>
    <row r="93" spans="2:5" x14ac:dyDescent="0.3">
      <c r="C93" s="109" t="s">
        <v>233</v>
      </c>
    </row>
    <row r="94" spans="2:5" x14ac:dyDescent="0.3">
      <c r="C94" s="247" t="s">
        <v>275</v>
      </c>
    </row>
    <row r="96" spans="2:5" x14ac:dyDescent="0.3">
      <c r="B96" s="109" t="s">
        <v>236</v>
      </c>
      <c r="C96" s="109" t="s">
        <v>237</v>
      </c>
    </row>
    <row r="97" spans="2:3" x14ac:dyDescent="0.3">
      <c r="C97" s="109" t="s">
        <v>233</v>
      </c>
    </row>
    <row r="98" spans="2:3" x14ac:dyDescent="0.3">
      <c r="C98" s="247" t="s">
        <v>276</v>
      </c>
    </row>
    <row r="100" spans="2:3" x14ac:dyDescent="0.3">
      <c r="B100" s="109" t="s">
        <v>238</v>
      </c>
      <c r="C100" s="109" t="s">
        <v>239</v>
      </c>
    </row>
    <row r="101" spans="2:3" x14ac:dyDescent="0.3">
      <c r="C101" s="109" t="s">
        <v>233</v>
      </c>
    </row>
    <row r="102" spans="2:3" x14ac:dyDescent="0.3">
      <c r="C102" s="281" t="s">
        <v>277</v>
      </c>
    </row>
  </sheetData>
  <sheetProtection algorithmName="SHA-512" hashValue="ZR62yseCT9FlOs3Pa8FQ7VGKndVUwlOLRPo5G2RbPoqLDs+iiJYMQc4nrAbeqvnnOoxk5Pedh9Mb0Li5KxcG0g==" saltValue="sHJ3f93PEFi18AqBZ/CI2g==" spinCount="100000" sheet="1" objects="1" scenarios="1" selectLockedCells="1"/>
  <protectedRanges>
    <protectedRange sqref="E17:N19 J41:N42 I30 J27:N28 I28 E27:I27 E41:H41 E5:N6 E46:N52 E22:N23 I24:N25 I7:N14 E8:H8 E11:H12 I20:N21 I40:I42 E39:N39" name="範囲1"/>
  </protectedRanges>
  <phoneticPr fontId="22"/>
  <hyperlinks>
    <hyperlink ref="C89" r:id="rId1" display="参考：有形固定資産｜調査項目情報｜政府統計の総合窓口(e-stat.go.jp)" xr:uid="{B118481F-8A16-4CA7-B69B-A50552E591B1}"/>
    <hyperlink ref="C94" r:id="rId2" display="参考：無形固定資産｜定義単位項目情報｜政府統計の総合窓口(e-stat.go.jp)" xr:uid="{9B2DF572-A141-429B-A435-CC185AEB0C13}"/>
    <hyperlink ref="C98" r:id="rId3" display="参考：自社研究開発費｜調査項目情報｜政府統計の総合窓口(e-stat.go.jp)" xr:uid="{E96E12F0-13E4-4F9B-89E2-ED46FC8D6396}"/>
    <hyperlink ref="C102" r:id="rId4" display="参考：能力開発費｜調査項目情報｜政府統計の総合窓口(e-stat.go.jp)" xr:uid="{61C78BF5-CA4B-4D6E-B774-9CB3C8E1BDD8}"/>
  </hyperlinks>
  <pageMargins left="0.25" right="0.25" top="0.75" bottom="0.75" header="0.3" footer="0.3"/>
  <pageSetup paperSize="8" scale="22" fitToWidth="0" orientation="landscape" r:id="rId5"/>
  <drawing r:id="rId6"/>
  <extLst>
    <ext xmlns:x14="http://schemas.microsoft.com/office/spreadsheetml/2009/9/main" uri="{78C0D931-6437-407d-A8EE-F0AAD7539E65}">
      <x14:conditionalFormattings>
        <x14:conditionalFormatting xmlns:xm="http://schemas.microsoft.com/office/excel/2006/main">
          <x14:cfRule type="expression" priority="58" id="{8F34506D-B48B-4493-B057-61ADEE6F1420}">
            <xm:f>$Q$3=リスト!$B$4</xm:f>
            <x14:dxf>
              <font>
                <color auto="1"/>
              </font>
              <fill>
                <patternFill>
                  <bgColor theme="0" tint="-0.14996795556505021"/>
                </patternFill>
              </fill>
            </x14:dxf>
          </x14:cfRule>
          <xm:sqref>E6 E9 E11:E12 E18 E20:E23 E29:E30 E32:E33 E35 E46:E51 E56:E60</xm:sqref>
        </x14:conditionalFormatting>
        <x14:conditionalFormatting xmlns:xm="http://schemas.microsoft.com/office/excel/2006/main">
          <x14:cfRule type="expression" priority="47" id="{6745886E-E52C-4F85-897C-93FB7AEBF637}">
            <xm:f>$Q$3=リスト!$B$5</xm:f>
            <x14:dxf>
              <font>
                <color auto="1"/>
              </font>
              <fill>
                <patternFill>
                  <bgColor theme="0" tint="-0.14996795556505021"/>
                </patternFill>
              </fill>
            </x14:dxf>
          </x14:cfRule>
          <xm:sqref>E6:F6 E9:F9 E11:F12 E18:F18 E20:F23 E29:F30 E32:F33 E35:F35 E46:F51 E56:F60</xm:sqref>
        </x14:conditionalFormatting>
        <x14:conditionalFormatting xmlns:xm="http://schemas.microsoft.com/office/excel/2006/main">
          <x14:cfRule type="expression" priority="33" id="{F7F93387-488C-469F-B390-F8FE237C6A5F}">
            <xm:f>$Q$3=リスト!$B$6</xm:f>
            <x14:dxf>
              <font>
                <color auto="1"/>
              </font>
              <fill>
                <patternFill>
                  <bgColor theme="0" tint="-0.14996795556505021"/>
                </patternFill>
              </fill>
            </x14:dxf>
          </x14:cfRule>
          <xm:sqref>G3 E6:G6 E9:G9 E11:G12 E18:G18 E20:G23 E29:G30 E32:G33 E35:G35 E46:G51 E56:G60</xm:sqref>
        </x14:conditionalFormatting>
        <x14:conditionalFormatting xmlns:xm="http://schemas.microsoft.com/office/excel/2006/main">
          <x14:cfRule type="expression" priority="3" id="{75344667-B187-445B-8AF2-6C3830B2C291}">
            <xm:f>$Q$5=リスト!$H$3</xm:f>
            <x14:dxf>
              <font>
                <color auto="1"/>
              </font>
              <fill>
                <patternFill>
                  <bgColor theme="0" tint="-0.14996795556505021"/>
                </patternFill>
              </fill>
            </x14:dxf>
          </x14:cfRule>
          <xm:sqref>M6:N7 M9:N9 M11:N14 M18:N18 M20:N20 M22:N25 M29:N30 M46:N49 M51:N52 M56:N56</xm:sqref>
        </x14:conditionalFormatting>
        <x14:conditionalFormatting xmlns:xm="http://schemas.microsoft.com/office/excel/2006/main">
          <x14:cfRule type="expression" priority="8" id="{F080E214-3906-406B-BD29-3F6F094DD0F6}">
            <xm:f>$Q$5=リスト!$H$4</xm:f>
            <x14:dxf>
              <font>
                <color auto="1"/>
              </font>
              <fill>
                <patternFill>
                  <bgColor theme="0" tint="-0.14996795556505021"/>
                </patternFill>
              </fill>
            </x14:dxf>
          </x14:cfRule>
          <xm:sqref>N6:N7 N9 N11:N14 N18 N20 N22:N25 N29:N30 N46:N49 N51:N52 N56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C772A9-E95C-4297-9D86-00DF04A845B7}">
          <x14:formula1>
            <xm:f>リスト!$D$3:$D$27</xm:f>
          </x14:formula1>
          <xm:sqref>G3</xm:sqref>
        </x14:dataValidation>
        <x14:dataValidation type="list" allowBlank="1" showInputMessage="1" showErrorMessage="1" xr:uid="{CD341E6D-FD1C-4D76-88E4-0332F78C4174}">
          <x14:formula1>
            <xm:f>リスト!$H$3:$H$5</xm:f>
          </x14:formula1>
          <xm:sqref>Q5</xm:sqref>
        </x14:dataValidation>
        <x14:dataValidation type="list" allowBlank="1" showInputMessage="1" showErrorMessage="1" xr:uid="{07ECFAA8-AB29-4FB5-83B8-B63D93982A74}">
          <x14:formula1>
            <xm:f>リスト!$G$3:$G$4</xm:f>
          </x14:formula1>
          <xm:sqref>Q6</xm:sqref>
        </x14:dataValidation>
        <x14:dataValidation type="list" allowBlank="1" showInputMessage="1" showErrorMessage="1" xr:uid="{01879137-A7B9-4C1C-AC99-E7F5684F5383}">
          <x14:formula1>
            <xm:f>リスト!$E$3:$E$15</xm:f>
          </x14:formula1>
          <xm:sqref>H3</xm:sqref>
        </x14:dataValidation>
        <x14:dataValidation type="list" allowBlank="1" showInputMessage="1" showErrorMessage="1" xr:uid="{E5DD7982-D46D-4AE5-BC07-84CA3E1487A9}">
          <x14:formula1>
            <xm:f>リスト!$F$3:$F$50</xm:f>
          </x14:formula1>
          <xm:sqref>I3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90823-4DA4-4957-A43E-0FFAAEFD77AE}">
  <sheetPr>
    <tabColor theme="4"/>
    <pageSetUpPr fitToPage="1"/>
  </sheetPr>
  <dimension ref="A1:AM25"/>
  <sheetViews>
    <sheetView showGridLines="0" zoomScaleNormal="100" zoomScaleSheetLayoutView="75" workbookViewId="0"/>
  </sheetViews>
  <sheetFormatPr defaultColWidth="8.81640625" defaultRowHeight="14.4" x14ac:dyDescent="0.3"/>
  <cols>
    <col min="1" max="3" width="3.1796875" style="136" customWidth="1"/>
    <col min="4" max="4" width="50.6328125" style="136" customWidth="1"/>
    <col min="5" max="7" width="20.1796875" style="136" customWidth="1"/>
    <col min="8" max="10" width="3.1796875" style="136" customWidth="1"/>
    <col min="11" max="11" width="50.6328125" style="136" customWidth="1"/>
    <col min="12" max="14" width="20.1796875" style="136" customWidth="1"/>
    <col min="15" max="15" width="3.1796875" style="136" customWidth="1"/>
    <col min="16" max="17" width="30.6328125" style="136" customWidth="1"/>
    <col min="18" max="18" width="3.1796875" style="136" customWidth="1"/>
    <col min="19" max="16384" width="8.81640625" style="136"/>
  </cols>
  <sheetData>
    <row r="1" spans="1:39" s="1" customFormat="1" ht="22.8" x14ac:dyDescent="0.3">
      <c r="A1" s="158"/>
      <c r="B1" s="78"/>
      <c r="C1" s="78"/>
      <c r="D1" s="78"/>
      <c r="E1" s="78"/>
      <c r="F1" s="78"/>
      <c r="G1" s="78"/>
      <c r="H1" s="158"/>
      <c r="I1" s="78"/>
      <c r="J1" s="78"/>
      <c r="K1" s="78"/>
      <c r="L1" s="79"/>
      <c r="M1" s="79"/>
      <c r="N1" s="79"/>
      <c r="P1" s="2"/>
      <c r="Q1" s="2"/>
    </row>
    <row r="2" spans="1:39" s="1" customFormat="1" ht="23.4" thickBot="1" x14ac:dyDescent="0.35">
      <c r="B2" s="78"/>
      <c r="C2" s="78"/>
      <c r="D2" s="78"/>
      <c r="E2" s="80" t="s">
        <v>86</v>
      </c>
      <c r="F2" s="91"/>
      <c r="G2" s="92"/>
      <c r="I2" s="78"/>
      <c r="J2" s="78"/>
      <c r="K2" s="78"/>
      <c r="L2" s="80" t="s">
        <v>86</v>
      </c>
      <c r="M2" s="81"/>
      <c r="N2" s="82"/>
      <c r="P2" s="2"/>
      <c r="Q2" s="2"/>
      <c r="S2" s="9"/>
      <c r="T2" s="9"/>
      <c r="U2" s="9"/>
      <c r="V2" s="9"/>
      <c r="W2" s="9"/>
      <c r="X2" s="9"/>
      <c r="Y2" s="9"/>
      <c r="Z2" s="9"/>
      <c r="AA2" s="9"/>
      <c r="AB2" s="9"/>
      <c r="AC2" s="9"/>
      <c r="AD2" s="9"/>
      <c r="AE2" s="9"/>
      <c r="AH2" s="9"/>
      <c r="AI2" s="9"/>
      <c r="AJ2" s="9"/>
      <c r="AK2" s="9"/>
      <c r="AL2" s="9"/>
      <c r="AM2" s="9"/>
    </row>
    <row r="3" spans="1:39" s="1" customFormat="1" ht="46.2" thickTop="1" x14ac:dyDescent="0.3">
      <c r="B3" s="93" t="s">
        <v>87</v>
      </c>
      <c r="C3" s="94"/>
      <c r="D3" s="94"/>
      <c r="E3" s="83" t="s">
        <v>88</v>
      </c>
      <c r="F3" s="83" t="s">
        <v>89</v>
      </c>
      <c r="G3" s="84" t="s">
        <v>90</v>
      </c>
      <c r="I3" s="93" t="s">
        <v>87</v>
      </c>
      <c r="J3" s="94"/>
      <c r="K3" s="94"/>
      <c r="L3" s="83" t="s">
        <v>88</v>
      </c>
      <c r="M3" s="83" t="s">
        <v>89</v>
      </c>
      <c r="N3" s="84" t="s">
        <v>90</v>
      </c>
      <c r="P3" s="10" t="s">
        <v>91</v>
      </c>
      <c r="Q3" s="420"/>
      <c r="S3" s="9"/>
      <c r="T3" s="9"/>
      <c r="U3" s="9"/>
      <c r="V3" s="9"/>
      <c r="W3" s="9"/>
      <c r="X3" s="9"/>
      <c r="Y3" s="9"/>
      <c r="Z3" s="9"/>
      <c r="AA3" s="9"/>
      <c r="AB3" s="9"/>
      <c r="AC3" s="9"/>
      <c r="AD3" s="9"/>
      <c r="AE3" s="9"/>
      <c r="AF3" s="9"/>
      <c r="AG3" s="9"/>
      <c r="AH3" s="9"/>
      <c r="AI3" s="9"/>
      <c r="AJ3" s="9"/>
      <c r="AK3" s="9"/>
      <c r="AL3" s="9"/>
      <c r="AM3" s="9"/>
    </row>
    <row r="4" spans="1:39" s="1" customFormat="1" ht="36.6" customHeight="1" x14ac:dyDescent="0.3">
      <c r="B4" s="95" t="s">
        <v>92</v>
      </c>
      <c r="C4" s="151"/>
      <c r="D4" s="151"/>
      <c r="E4" s="151"/>
      <c r="F4" s="151"/>
      <c r="G4" s="152"/>
      <c r="I4" s="96" t="s">
        <v>93</v>
      </c>
      <c r="J4" s="100"/>
      <c r="K4" s="97"/>
      <c r="L4" s="98"/>
      <c r="M4" s="98"/>
      <c r="N4" s="98"/>
      <c r="P4" s="10" t="s">
        <v>94</v>
      </c>
      <c r="Q4" s="421"/>
      <c r="S4" s="9"/>
      <c r="T4" s="9"/>
      <c r="U4" s="9"/>
      <c r="V4" s="9"/>
      <c r="W4" s="9"/>
      <c r="X4" s="9"/>
      <c r="Y4" s="9"/>
      <c r="Z4" s="9"/>
      <c r="AA4" s="9"/>
      <c r="AB4" s="9"/>
      <c r="AC4" s="9"/>
      <c r="AD4" s="9"/>
      <c r="AE4" s="9"/>
      <c r="AF4" s="9"/>
      <c r="AG4" s="9"/>
      <c r="AH4" s="9"/>
      <c r="AI4" s="9"/>
      <c r="AJ4" s="9"/>
      <c r="AK4" s="9"/>
      <c r="AL4" s="9"/>
      <c r="AM4" s="9"/>
    </row>
    <row r="5" spans="1:39" s="1" customFormat="1" ht="36.6" customHeight="1" thickBot="1" x14ac:dyDescent="0.35">
      <c r="B5" s="13" t="s">
        <v>96</v>
      </c>
      <c r="C5" s="85"/>
      <c r="D5" s="85"/>
      <c r="E5" s="142">
        <f>SUM(E6:E10)</f>
        <v>0</v>
      </c>
      <c r="F5" s="99">
        <f>SUM(F6:F10)</f>
        <v>0</v>
      </c>
      <c r="G5" s="99">
        <f>SUM(G6:G10)</f>
        <v>0</v>
      </c>
      <c r="I5" s="14" t="s">
        <v>97</v>
      </c>
      <c r="J5" s="89"/>
      <c r="K5" s="89"/>
      <c r="L5" s="142">
        <f>SUM(L6:L10)</f>
        <v>0</v>
      </c>
      <c r="M5" s="99">
        <f>SUM(M6:M10)</f>
        <v>0</v>
      </c>
      <c r="N5" s="99">
        <f>SUM(N6:N10)</f>
        <v>0</v>
      </c>
      <c r="P5" s="11" t="s">
        <v>98</v>
      </c>
      <c r="Q5" s="397"/>
      <c r="S5" s="9"/>
      <c r="T5" s="9"/>
      <c r="U5" s="9"/>
      <c r="V5" s="9"/>
      <c r="W5" s="9"/>
      <c r="X5" s="9"/>
      <c r="Y5" s="9"/>
      <c r="Z5" s="9"/>
      <c r="AA5" s="9"/>
      <c r="AB5" s="9"/>
      <c r="AC5" s="9"/>
      <c r="AD5" s="9"/>
      <c r="AE5" s="9"/>
      <c r="AF5" s="9"/>
      <c r="AG5" s="9"/>
      <c r="AH5" s="9"/>
      <c r="AI5" s="9"/>
      <c r="AJ5" s="9"/>
      <c r="AK5" s="9"/>
      <c r="AL5" s="9"/>
      <c r="AM5" s="9"/>
    </row>
    <row r="6" spans="1:39" s="1" customFormat="1" ht="36.6" customHeight="1" thickTop="1" x14ac:dyDescent="0.3">
      <c r="A6" s="109"/>
      <c r="B6" s="87"/>
      <c r="C6" s="86" t="s">
        <v>100</v>
      </c>
      <c r="D6" s="86"/>
      <c r="E6" s="379"/>
      <c r="F6" s="380"/>
      <c r="G6" s="381"/>
      <c r="H6" s="109"/>
      <c r="I6" s="89"/>
      <c r="J6" s="90" t="s">
        <v>101</v>
      </c>
      <c r="K6" s="90"/>
      <c r="L6" s="379"/>
      <c r="M6" s="380"/>
      <c r="N6" s="381"/>
      <c r="P6" s="88"/>
      <c r="Q6" s="88"/>
      <c r="S6" s="9"/>
      <c r="T6" s="9"/>
      <c r="U6" s="9"/>
      <c r="V6" s="9"/>
      <c r="W6" s="9"/>
      <c r="X6" s="9"/>
      <c r="Y6" s="9"/>
      <c r="Z6" s="9"/>
      <c r="AA6" s="9"/>
      <c r="AB6" s="9"/>
      <c r="AC6" s="9"/>
      <c r="AD6" s="9"/>
      <c r="AE6" s="9"/>
      <c r="AF6" s="9"/>
      <c r="AG6" s="9"/>
      <c r="AH6" s="9"/>
      <c r="AI6" s="9"/>
      <c r="AJ6" s="9"/>
      <c r="AK6" s="9"/>
      <c r="AL6" s="9"/>
      <c r="AM6" s="9"/>
    </row>
    <row r="7" spans="1:39" s="1" customFormat="1" ht="36.6" customHeight="1" x14ac:dyDescent="0.3">
      <c r="A7" s="109"/>
      <c r="B7" s="87"/>
      <c r="C7" s="86" t="s">
        <v>102</v>
      </c>
      <c r="D7" s="86"/>
      <c r="E7" s="382"/>
      <c r="F7" s="383"/>
      <c r="G7" s="384"/>
      <c r="H7" s="109"/>
      <c r="I7" s="89"/>
      <c r="J7" s="90" t="s">
        <v>103</v>
      </c>
      <c r="K7" s="90"/>
      <c r="L7" s="382"/>
      <c r="M7" s="383"/>
      <c r="N7" s="384"/>
      <c r="P7" s="88"/>
      <c r="Q7" s="88"/>
      <c r="S7" s="9"/>
      <c r="T7" s="9"/>
      <c r="U7" s="9"/>
      <c r="V7" s="9"/>
      <c r="W7" s="9"/>
      <c r="X7" s="9"/>
      <c r="Y7" s="9"/>
      <c r="Z7" s="9"/>
      <c r="AA7" s="9"/>
      <c r="AB7" s="9"/>
      <c r="AC7" s="9"/>
      <c r="AD7" s="9"/>
      <c r="AE7" s="9"/>
      <c r="AF7" s="9"/>
      <c r="AG7" s="9"/>
      <c r="AH7" s="9"/>
      <c r="AI7" s="9"/>
      <c r="AJ7" s="9"/>
      <c r="AK7" s="9"/>
      <c r="AL7" s="9"/>
      <c r="AM7" s="9"/>
    </row>
    <row r="8" spans="1:39" s="1" customFormat="1" ht="36.6" customHeight="1" x14ac:dyDescent="0.3">
      <c r="A8" s="109"/>
      <c r="B8" s="87"/>
      <c r="C8" s="86" t="s">
        <v>104</v>
      </c>
      <c r="D8" s="86"/>
      <c r="E8" s="382"/>
      <c r="F8" s="383"/>
      <c r="G8" s="384"/>
      <c r="H8" s="109"/>
      <c r="I8" s="89"/>
      <c r="J8" s="90" t="s">
        <v>105</v>
      </c>
      <c r="K8" s="90"/>
      <c r="L8" s="382"/>
      <c r="M8" s="383"/>
      <c r="N8" s="384"/>
      <c r="P8" s="88"/>
      <c r="Q8" s="88"/>
      <c r="S8" s="9"/>
      <c r="T8" s="9"/>
      <c r="U8" s="9"/>
      <c r="V8" s="9"/>
      <c r="W8" s="9"/>
      <c r="X8" s="9"/>
      <c r="Y8" s="9"/>
      <c r="Z8" s="9"/>
      <c r="AA8" s="9"/>
      <c r="AB8" s="9"/>
      <c r="AC8" s="9"/>
      <c r="AD8" s="9"/>
      <c r="AE8" s="9"/>
      <c r="AF8" s="9"/>
      <c r="AG8" s="9"/>
      <c r="AH8" s="9"/>
      <c r="AI8" s="9"/>
      <c r="AJ8" s="9"/>
      <c r="AK8" s="9"/>
      <c r="AL8" s="9"/>
      <c r="AM8" s="9"/>
    </row>
    <row r="9" spans="1:39" s="1" customFormat="1" ht="36.6" customHeight="1" x14ac:dyDescent="0.3">
      <c r="A9" s="109"/>
      <c r="B9" s="87"/>
      <c r="C9" s="86" t="s">
        <v>106</v>
      </c>
      <c r="D9" s="86"/>
      <c r="E9" s="382"/>
      <c r="F9" s="383"/>
      <c r="G9" s="384"/>
      <c r="H9" s="109"/>
      <c r="I9" s="89"/>
      <c r="J9" s="90" t="s">
        <v>107</v>
      </c>
      <c r="K9" s="90"/>
      <c r="L9" s="382"/>
      <c r="M9" s="383"/>
      <c r="N9" s="384"/>
      <c r="P9" s="88"/>
      <c r="Q9" s="88"/>
      <c r="S9" s="9"/>
      <c r="T9" s="9"/>
      <c r="U9" s="9"/>
      <c r="V9" s="9"/>
      <c r="W9" s="9"/>
      <c r="X9" s="9"/>
      <c r="Y9" s="9"/>
      <c r="Z9" s="9"/>
      <c r="AA9" s="9"/>
      <c r="AB9" s="9"/>
      <c r="AC9" s="9"/>
      <c r="AD9" s="9"/>
      <c r="AE9" s="9"/>
      <c r="AF9" s="9"/>
      <c r="AG9" s="9"/>
      <c r="AH9" s="9"/>
      <c r="AI9" s="9"/>
      <c r="AJ9" s="9"/>
      <c r="AK9" s="9"/>
      <c r="AL9" s="9"/>
      <c r="AM9" s="9"/>
    </row>
    <row r="10" spans="1:39" s="1" customFormat="1" ht="36.6" customHeight="1" thickBot="1" x14ac:dyDescent="0.35">
      <c r="B10" s="87"/>
      <c r="C10" s="86" t="s">
        <v>108</v>
      </c>
      <c r="D10" s="86"/>
      <c r="E10" s="385"/>
      <c r="F10" s="386"/>
      <c r="G10" s="387"/>
      <c r="I10" s="89"/>
      <c r="J10" s="90" t="s">
        <v>109</v>
      </c>
      <c r="K10" s="90"/>
      <c r="L10" s="382"/>
      <c r="M10" s="383"/>
      <c r="N10" s="384"/>
      <c r="P10" s="88"/>
      <c r="Q10" s="88"/>
      <c r="S10" s="9"/>
      <c r="T10" s="9"/>
      <c r="U10" s="9"/>
      <c r="V10" s="9"/>
      <c r="W10" s="9"/>
      <c r="X10" s="9"/>
      <c r="Y10" s="9"/>
      <c r="Z10" s="9"/>
      <c r="AA10" s="9"/>
      <c r="AB10" s="9"/>
      <c r="AC10" s="9"/>
      <c r="AD10" s="9"/>
      <c r="AE10" s="9"/>
      <c r="AF10" s="9"/>
      <c r="AG10" s="9"/>
      <c r="AH10" s="9"/>
      <c r="AI10" s="9"/>
      <c r="AJ10" s="9"/>
      <c r="AK10" s="9"/>
      <c r="AL10" s="9"/>
      <c r="AM10" s="9"/>
    </row>
    <row r="11" spans="1:39" s="1" customFormat="1" ht="36.6" customHeight="1" thickTop="1" thickBot="1" x14ac:dyDescent="0.35">
      <c r="B11" s="13" t="s">
        <v>110</v>
      </c>
      <c r="C11" s="85"/>
      <c r="D11" s="85"/>
      <c r="E11" s="143">
        <f>SUM(E12,E16,E18)</f>
        <v>0</v>
      </c>
      <c r="F11" s="143">
        <f>SUM(F12,F16,F18)</f>
        <v>0</v>
      </c>
      <c r="G11" s="143">
        <f>SUM(G12,G16,G18)</f>
        <v>0</v>
      </c>
      <c r="I11" s="89" t="s">
        <v>111</v>
      </c>
      <c r="J11" s="89"/>
      <c r="K11" s="90"/>
      <c r="L11" s="382"/>
      <c r="M11" s="383"/>
      <c r="N11" s="384"/>
      <c r="P11" s="88"/>
      <c r="Q11" s="88"/>
      <c r="S11" s="9"/>
      <c r="T11" s="9"/>
      <c r="U11" s="9"/>
      <c r="V11" s="9"/>
      <c r="W11" s="9"/>
      <c r="X11" s="9"/>
      <c r="Y11" s="9"/>
      <c r="Z11" s="9"/>
      <c r="AA11" s="9"/>
      <c r="AB11" s="9"/>
      <c r="AC11" s="9"/>
      <c r="AD11" s="9"/>
      <c r="AE11" s="9"/>
      <c r="AF11" s="9"/>
      <c r="AG11" s="9"/>
      <c r="AH11" s="9"/>
      <c r="AI11" s="9"/>
      <c r="AJ11" s="9"/>
      <c r="AK11" s="9"/>
      <c r="AL11" s="9"/>
      <c r="AM11" s="9"/>
    </row>
    <row r="12" spans="1:39" s="1" customFormat="1" ht="36.6" customHeight="1" thickTop="1" x14ac:dyDescent="0.3">
      <c r="B12" s="13"/>
      <c r="C12" s="86" t="s">
        <v>112</v>
      </c>
      <c r="D12" s="86"/>
      <c r="E12" s="388"/>
      <c r="F12" s="389"/>
      <c r="G12" s="390"/>
      <c r="H12" s="109"/>
      <c r="I12" s="89"/>
      <c r="J12" s="90" t="s">
        <v>113</v>
      </c>
      <c r="K12" s="90"/>
      <c r="L12" s="382"/>
      <c r="M12" s="383"/>
      <c r="N12" s="384"/>
      <c r="P12" s="88"/>
      <c r="Q12" s="88"/>
      <c r="S12" s="9"/>
      <c r="T12" s="9"/>
      <c r="U12" s="9"/>
      <c r="V12" s="9"/>
      <c r="W12" s="9"/>
      <c r="X12" s="9"/>
      <c r="Y12" s="9"/>
      <c r="Z12" s="9"/>
      <c r="AA12" s="9"/>
      <c r="AB12" s="9"/>
      <c r="AC12" s="9"/>
      <c r="AD12" s="9"/>
      <c r="AE12" s="9"/>
      <c r="AF12" s="9"/>
      <c r="AG12" s="9"/>
      <c r="AH12" s="9"/>
      <c r="AI12" s="9"/>
      <c r="AJ12" s="9"/>
      <c r="AK12" s="9"/>
      <c r="AL12" s="9"/>
      <c r="AM12" s="9"/>
    </row>
    <row r="13" spans="1:39" s="1" customFormat="1" ht="36.6" customHeight="1" thickBot="1" x14ac:dyDescent="0.35">
      <c r="B13" s="13"/>
      <c r="C13" s="85"/>
      <c r="D13" s="86" t="s">
        <v>114</v>
      </c>
      <c r="E13" s="391"/>
      <c r="F13" s="392"/>
      <c r="G13" s="393"/>
      <c r="H13" s="109"/>
      <c r="I13" s="89"/>
      <c r="J13" s="90" t="s">
        <v>115</v>
      </c>
      <c r="K13" s="90"/>
      <c r="L13" s="385"/>
      <c r="M13" s="386"/>
      <c r="N13" s="387"/>
      <c r="P13" s="88"/>
      <c r="Q13" s="88"/>
      <c r="S13" s="9"/>
      <c r="T13" s="9"/>
      <c r="U13" s="9"/>
      <c r="V13" s="9"/>
      <c r="W13" s="9"/>
      <c r="X13" s="9"/>
      <c r="Y13" s="9"/>
      <c r="Z13" s="9"/>
      <c r="AA13" s="9"/>
      <c r="AB13" s="9"/>
      <c r="AC13" s="9"/>
      <c r="AD13" s="9"/>
      <c r="AE13" s="9"/>
      <c r="AF13" s="9"/>
      <c r="AG13" s="9"/>
      <c r="AH13" s="9"/>
      <c r="AI13" s="9"/>
      <c r="AJ13" s="9"/>
      <c r="AK13" s="9"/>
      <c r="AL13" s="9"/>
      <c r="AM13" s="9"/>
    </row>
    <row r="14" spans="1:39" s="1" customFormat="1" ht="36.6" customHeight="1" thickTop="1" x14ac:dyDescent="0.3">
      <c r="B14" s="13"/>
      <c r="C14" s="85"/>
      <c r="D14" s="86" t="s">
        <v>116</v>
      </c>
      <c r="E14" s="391"/>
      <c r="F14" s="392"/>
      <c r="G14" s="393"/>
      <c r="I14" s="89" t="s">
        <v>117</v>
      </c>
      <c r="J14" s="89"/>
      <c r="K14" s="90"/>
      <c r="L14" s="422" t="s">
        <v>287</v>
      </c>
      <c r="M14" s="422" t="s">
        <v>287</v>
      </c>
      <c r="N14" s="423" t="s">
        <v>287</v>
      </c>
      <c r="P14" s="88"/>
      <c r="Q14" s="88"/>
      <c r="S14" s="9"/>
      <c r="T14" s="9"/>
      <c r="U14" s="9"/>
      <c r="V14" s="9"/>
      <c r="W14" s="9"/>
      <c r="X14" s="9"/>
      <c r="Y14" s="9"/>
      <c r="Z14" s="9"/>
      <c r="AA14" s="9"/>
      <c r="AB14" s="9"/>
      <c r="AC14" s="9"/>
      <c r="AD14" s="9"/>
      <c r="AE14" s="9"/>
      <c r="AF14" s="9"/>
      <c r="AG14" s="9"/>
      <c r="AH14" s="9"/>
      <c r="AI14" s="9"/>
      <c r="AJ14" s="9"/>
      <c r="AK14" s="9"/>
      <c r="AL14" s="9"/>
      <c r="AM14" s="9"/>
    </row>
    <row r="15" spans="1:39" s="1" customFormat="1" ht="36.6" customHeight="1" x14ac:dyDescent="0.3">
      <c r="B15" s="13"/>
      <c r="C15" s="85"/>
      <c r="D15" s="86" t="s">
        <v>118</v>
      </c>
      <c r="E15" s="391"/>
      <c r="F15" s="392"/>
      <c r="G15" s="393"/>
      <c r="H15" s="109"/>
      <c r="I15" s="89" t="s">
        <v>119</v>
      </c>
      <c r="J15" s="89"/>
      <c r="K15" s="89"/>
      <c r="L15" s="280">
        <f>L5+L11</f>
        <v>0</v>
      </c>
      <c r="M15" s="280">
        <f>M5+M11</f>
        <v>0</v>
      </c>
      <c r="N15" s="280">
        <f>N5+N11</f>
        <v>0</v>
      </c>
      <c r="P15" s="88"/>
      <c r="Q15" s="88"/>
      <c r="S15" s="9"/>
      <c r="T15" s="9"/>
      <c r="U15" s="9"/>
      <c r="V15" s="9"/>
      <c r="W15" s="9"/>
      <c r="X15" s="9"/>
      <c r="Y15" s="9"/>
      <c r="Z15" s="9"/>
      <c r="AA15" s="9"/>
      <c r="AB15" s="9"/>
      <c r="AC15" s="9"/>
      <c r="AD15" s="9"/>
      <c r="AE15" s="9"/>
      <c r="AF15" s="9"/>
      <c r="AG15" s="9"/>
      <c r="AH15" s="9"/>
      <c r="AI15" s="9"/>
      <c r="AJ15" s="9"/>
      <c r="AK15" s="9"/>
      <c r="AL15" s="9"/>
      <c r="AM15" s="9"/>
    </row>
    <row r="16" spans="1:39" s="1" customFormat="1" ht="36.6" customHeight="1" thickBot="1" x14ac:dyDescent="0.35">
      <c r="B16" s="13"/>
      <c r="C16" s="86" t="s">
        <v>120</v>
      </c>
      <c r="D16" s="86"/>
      <c r="E16" s="391"/>
      <c r="F16" s="392"/>
      <c r="G16" s="393"/>
      <c r="I16" s="100" t="s">
        <v>121</v>
      </c>
      <c r="J16" s="100"/>
      <c r="K16" s="97"/>
      <c r="L16" s="159"/>
      <c r="M16" s="159"/>
      <c r="N16" s="159"/>
      <c r="P16" s="2"/>
      <c r="Q16" s="2"/>
      <c r="S16" s="9"/>
      <c r="T16" s="9"/>
      <c r="U16" s="9"/>
      <c r="V16" s="9"/>
      <c r="W16" s="9"/>
      <c r="X16" s="9"/>
      <c r="Y16" s="9"/>
      <c r="Z16" s="9"/>
      <c r="AA16" s="9"/>
      <c r="AB16" s="9"/>
      <c r="AC16" s="9"/>
      <c r="AD16" s="9"/>
      <c r="AE16" s="9"/>
      <c r="AF16" s="9"/>
      <c r="AG16" s="9"/>
      <c r="AH16" s="9"/>
      <c r="AI16" s="9"/>
      <c r="AJ16" s="9"/>
      <c r="AK16" s="9"/>
      <c r="AL16" s="9"/>
      <c r="AM16" s="9"/>
    </row>
    <row r="17" spans="2:39" s="1" customFormat="1" ht="36.6" customHeight="1" thickTop="1" x14ac:dyDescent="0.3">
      <c r="B17" s="13"/>
      <c r="C17" s="85"/>
      <c r="D17" s="86" t="s">
        <v>122</v>
      </c>
      <c r="E17" s="391"/>
      <c r="F17" s="392"/>
      <c r="G17" s="393"/>
      <c r="I17" s="89" t="s">
        <v>123</v>
      </c>
      <c r="J17" s="89"/>
      <c r="K17" s="90"/>
      <c r="L17" s="379"/>
      <c r="M17" s="380"/>
      <c r="N17" s="381"/>
      <c r="P17" s="2"/>
      <c r="Q17" s="2"/>
      <c r="S17" s="9"/>
      <c r="T17" s="9"/>
      <c r="U17" s="9"/>
      <c r="V17" s="9"/>
      <c r="W17" s="9"/>
      <c r="X17" s="9"/>
      <c r="Y17" s="9"/>
      <c r="Z17" s="9"/>
      <c r="AA17" s="9"/>
      <c r="AB17" s="9"/>
      <c r="AC17" s="9"/>
      <c r="AD17" s="9"/>
      <c r="AE17" s="9"/>
      <c r="AF17" s="9"/>
      <c r="AG17" s="9"/>
      <c r="AH17" s="9"/>
      <c r="AI17" s="9"/>
      <c r="AJ17" s="9"/>
      <c r="AK17" s="9"/>
      <c r="AL17" s="9"/>
      <c r="AM17" s="9"/>
    </row>
    <row r="18" spans="2:39" s="1" customFormat="1" ht="36.6" customHeight="1" x14ac:dyDescent="0.3">
      <c r="B18" s="13"/>
      <c r="C18" s="101" t="s">
        <v>124</v>
      </c>
      <c r="D18" s="101"/>
      <c r="E18" s="391"/>
      <c r="F18" s="392"/>
      <c r="G18" s="393"/>
      <c r="H18" s="109"/>
      <c r="I18" s="90"/>
      <c r="J18" s="90" t="s">
        <v>125</v>
      </c>
      <c r="K18" s="90"/>
      <c r="L18" s="382"/>
      <c r="M18" s="383"/>
      <c r="N18" s="384"/>
      <c r="P18" s="2"/>
      <c r="Q18" s="2"/>
      <c r="S18" s="9"/>
      <c r="T18" s="9"/>
      <c r="U18" s="9"/>
      <c r="V18" s="9"/>
      <c r="W18" s="9"/>
      <c r="X18" s="9"/>
      <c r="Y18" s="9"/>
      <c r="Z18" s="9"/>
      <c r="AA18" s="9"/>
      <c r="AB18" s="9"/>
      <c r="AC18" s="9"/>
      <c r="AD18" s="9"/>
      <c r="AE18" s="9"/>
      <c r="AF18" s="9"/>
      <c r="AG18" s="9"/>
      <c r="AH18" s="9"/>
      <c r="AI18" s="9"/>
      <c r="AJ18" s="9"/>
      <c r="AK18" s="9"/>
      <c r="AL18" s="9"/>
      <c r="AM18" s="9"/>
    </row>
    <row r="19" spans="2:39" s="1" customFormat="1" ht="36.6" customHeight="1" thickBot="1" x14ac:dyDescent="0.35">
      <c r="B19" s="13" t="s">
        <v>126</v>
      </c>
      <c r="C19" s="85"/>
      <c r="D19" s="85"/>
      <c r="E19" s="394"/>
      <c r="F19" s="395"/>
      <c r="G19" s="396"/>
      <c r="I19" s="89" t="s">
        <v>127</v>
      </c>
      <c r="J19" s="89"/>
      <c r="K19" s="90"/>
      <c r="L19" s="382"/>
      <c r="M19" s="383"/>
      <c r="N19" s="384"/>
      <c r="P19" s="2"/>
      <c r="Q19" s="2"/>
      <c r="S19" s="9"/>
      <c r="T19" s="9"/>
      <c r="U19" s="9"/>
      <c r="V19" s="9"/>
      <c r="W19" s="9"/>
      <c r="X19" s="9"/>
      <c r="Y19" s="9"/>
      <c r="Z19" s="9"/>
      <c r="AA19" s="9"/>
      <c r="AB19" s="9"/>
      <c r="AC19" s="9"/>
      <c r="AD19" s="9"/>
      <c r="AE19" s="9"/>
      <c r="AF19" s="9"/>
      <c r="AG19" s="9"/>
      <c r="AH19" s="9"/>
      <c r="AI19" s="9"/>
      <c r="AJ19" s="9"/>
      <c r="AK19" s="9"/>
      <c r="AL19" s="9"/>
      <c r="AM19" s="9"/>
    </row>
    <row r="20" spans="2:39" s="1" customFormat="1" ht="36.6" customHeight="1" thickTop="1" thickBot="1" x14ac:dyDescent="0.35">
      <c r="B20" s="123"/>
      <c r="C20" s="153"/>
      <c r="D20" s="122"/>
      <c r="E20" s="257"/>
      <c r="F20" s="257"/>
      <c r="G20" s="258"/>
      <c r="I20" s="89" t="s">
        <v>128</v>
      </c>
      <c r="J20" s="89"/>
      <c r="K20" s="90"/>
      <c r="L20" s="385"/>
      <c r="M20" s="386"/>
      <c r="N20" s="387"/>
      <c r="P20" s="2"/>
      <c r="Q20" s="2"/>
      <c r="S20" s="9"/>
      <c r="T20" s="9"/>
      <c r="U20" s="9"/>
      <c r="V20" s="9"/>
      <c r="W20" s="9"/>
      <c r="X20" s="9"/>
      <c r="Y20" s="9"/>
      <c r="Z20" s="9"/>
      <c r="AA20" s="9"/>
      <c r="AB20" s="9"/>
      <c r="AC20" s="9"/>
      <c r="AD20" s="9"/>
      <c r="AE20" s="9"/>
      <c r="AF20" s="9"/>
      <c r="AG20" s="9"/>
      <c r="AH20" s="9"/>
      <c r="AI20" s="9"/>
      <c r="AJ20" s="9"/>
      <c r="AK20" s="9"/>
      <c r="AL20" s="9"/>
      <c r="AM20" s="9"/>
    </row>
    <row r="21" spans="2:39" s="1" customFormat="1" ht="39" customHeight="1" thickTop="1" x14ac:dyDescent="0.3">
      <c r="B21" s="123"/>
      <c r="C21" s="153"/>
      <c r="D21" s="122"/>
      <c r="E21" s="257"/>
      <c r="F21" s="257"/>
      <c r="G21" s="258"/>
      <c r="H21" s="109"/>
      <c r="I21" s="89" t="s">
        <v>129</v>
      </c>
      <c r="J21" s="89"/>
      <c r="K21" s="90"/>
      <c r="L21" s="144">
        <f>SUM(L17,L19,L20)</f>
        <v>0</v>
      </c>
      <c r="M21" s="144">
        <f>SUM(M17,M19,M20)</f>
        <v>0</v>
      </c>
      <c r="N21" s="144">
        <f>SUM(N17,N19,N20)</f>
        <v>0</v>
      </c>
      <c r="P21" s="2"/>
      <c r="Q21" s="2"/>
      <c r="S21" s="9"/>
      <c r="T21" s="9"/>
      <c r="U21" s="9"/>
      <c r="V21" s="9"/>
      <c r="W21" s="9"/>
      <c r="X21" s="9"/>
      <c r="Y21" s="9"/>
      <c r="Z21" s="9"/>
      <c r="AA21" s="9"/>
      <c r="AB21" s="9"/>
      <c r="AC21" s="9"/>
      <c r="AD21" s="9"/>
      <c r="AE21" s="9"/>
      <c r="AF21" s="9"/>
      <c r="AG21" s="9"/>
      <c r="AH21" s="9"/>
      <c r="AI21" s="9"/>
      <c r="AJ21" s="9"/>
      <c r="AK21" s="9"/>
      <c r="AL21" s="9"/>
      <c r="AM21" s="9"/>
    </row>
    <row r="22" spans="2:39" s="1" customFormat="1" ht="36.6" customHeight="1" x14ac:dyDescent="0.3">
      <c r="B22" s="102" t="s">
        <v>130</v>
      </c>
      <c r="C22" s="154"/>
      <c r="D22" s="103"/>
      <c r="E22" s="104">
        <f>SUM(E5,E11,E19)</f>
        <v>0</v>
      </c>
      <c r="F22" s="104">
        <f>SUM(F5,F11,F19)</f>
        <v>0</v>
      </c>
      <c r="G22" s="104">
        <f>SUM(G5,G11,G19)</f>
        <v>0</v>
      </c>
      <c r="H22" s="109"/>
      <c r="I22" s="105" t="s">
        <v>131</v>
      </c>
      <c r="J22" s="106"/>
      <c r="K22" s="106"/>
      <c r="L22" s="104">
        <f>SUM(L15,L21)</f>
        <v>0</v>
      </c>
      <c r="M22" s="104">
        <f>SUM(M15,M21)</f>
        <v>0</v>
      </c>
      <c r="N22" s="104">
        <f>SUM(N15,N21)</f>
        <v>0</v>
      </c>
      <c r="P22" s="2"/>
      <c r="Q22" s="2"/>
      <c r="S22" s="9"/>
      <c r="T22" s="9"/>
      <c r="U22" s="9"/>
      <c r="V22" s="9"/>
      <c r="W22" s="9"/>
      <c r="X22" s="9"/>
      <c r="Y22" s="9"/>
      <c r="Z22" s="9"/>
      <c r="AA22" s="9"/>
      <c r="AB22" s="9"/>
      <c r="AC22" s="9"/>
      <c r="AD22" s="9"/>
      <c r="AE22" s="9"/>
      <c r="AF22" s="9"/>
      <c r="AG22" s="9"/>
      <c r="AH22" s="9"/>
      <c r="AI22" s="9"/>
      <c r="AJ22" s="9"/>
      <c r="AK22" s="9"/>
      <c r="AL22" s="9"/>
      <c r="AM22" s="9"/>
    </row>
    <row r="23" spans="2:39" x14ac:dyDescent="0.3">
      <c r="AE23" s="1"/>
      <c r="AF23" s="1"/>
      <c r="AG23" s="1"/>
    </row>
    <row r="24" spans="2:39" x14ac:dyDescent="0.3">
      <c r="B24" s="136" t="s">
        <v>132</v>
      </c>
      <c r="D24" s="136" t="s">
        <v>133</v>
      </c>
    </row>
    <row r="25" spans="2:39" x14ac:dyDescent="0.3">
      <c r="B25" s="136" t="s">
        <v>134</v>
      </c>
      <c r="D25" s="136" t="s">
        <v>135</v>
      </c>
    </row>
  </sheetData>
  <sheetProtection algorithmName="SHA-512" hashValue="SRiHFO+UFB9WNwS9SmkeRMP/xdM4yoy1nwvtZAxF3C93AbwvC3VnA5NHzDk0NlEiB9s1+7/ouhr8Htn3y5ymSw==" saltValue="ouRIUmgdzqbphhAZnn2fGA==" spinCount="100000" sheet="1" objects="1" scenarios="1" selectLockedCells="1" selectUnlockedCells="1"/>
  <phoneticPr fontId="4"/>
  <conditionalFormatting sqref="E22:G22 L22:N22">
    <cfRule type="expression" dxfId="7" priority="6">
      <formula>$E$22&lt;&gt;$L$22</formula>
    </cfRule>
  </conditionalFormatting>
  <conditionalFormatting sqref="Q7">
    <cfRule type="expression" dxfId="5" priority="5">
      <formula>$Q$7="NG"</formula>
    </cfRule>
  </conditionalFormatting>
  <pageMargins left="0.7" right="0.7" top="0.75" bottom="0.75" header="0.3" footer="0.3"/>
  <pageSetup paperSize="8" scale="48"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A0F90DCB-01B7-44ED-9477-E96F11B2A734}">
            <xm:f>$Q$4=リスト!$B$4</xm:f>
            <x14:dxf>
              <font>
                <color auto="1"/>
              </font>
              <fill>
                <patternFill>
                  <bgColor theme="0" tint="-0.14996795556505021"/>
                </patternFill>
              </fill>
            </x14:dxf>
          </x14:cfRule>
          <xm:sqref>E6:E10 L6:L13 E12:E19 L15:N15 L17:L20</xm:sqref>
        </x14:conditionalFormatting>
        <x14:conditionalFormatting xmlns:xm="http://schemas.microsoft.com/office/excel/2006/main">
          <x14:cfRule type="expression" priority="2" id="{1A818B57-4A60-4027-A80A-EF138F958AEC}">
            <xm:f>$Q$4=リスト!$B$5</xm:f>
            <x14:dxf>
              <font>
                <color auto="1"/>
              </font>
              <fill>
                <patternFill>
                  <bgColor theme="0" tint="-0.14996795556505021"/>
                </patternFill>
              </fill>
            </x14:dxf>
          </x14:cfRule>
          <xm:sqref>E6:F10 L6:M13 E12:F19 L15:N15 L17:M20</xm:sqref>
        </x14:conditionalFormatting>
        <x14:conditionalFormatting xmlns:xm="http://schemas.microsoft.com/office/excel/2006/main">
          <x14:cfRule type="expression" priority="3" id="{1F0155EF-1AEA-4724-BAE1-B228AF2A0C4D}">
            <xm:f>$Q$4=リスト!$B$6</xm:f>
            <x14:dxf>
              <font>
                <color auto="1"/>
              </font>
              <fill>
                <patternFill>
                  <bgColor theme="0" tint="-0.14996795556505021"/>
                </patternFill>
              </fill>
            </x14:dxf>
          </x14:cfRule>
          <xm:sqref>E6:G10 L6:N13 E12:G19 L15:N15 L17:N20</xm:sqref>
        </x14:conditionalFormatting>
        <x14:conditionalFormatting xmlns:xm="http://schemas.microsoft.com/office/excel/2006/main">
          <x14:cfRule type="expression" priority="4" id="{8C0245F2-B378-427D-A901-9C2CBF5B4840}">
            <xm:f>AND(OR($Q$3=リスト!$A$3,$Q$3=リスト!$A$5),$Q$4=リスト!$B$6)</xm:f>
            <x14:dxf>
              <font>
                <color auto="1"/>
              </font>
              <fill>
                <patternFill>
                  <bgColor theme="0" tint="-0.14996795556505021"/>
                </patternFill>
              </fill>
            </x14:dxf>
          </x14:cfRule>
          <xm:sqref>Q5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F5749D0-DC3A-4BB2-BEFF-4A067D2FD50A}">
          <x14:formula1>
            <xm:f>リスト!$A$3:$A$5</xm:f>
          </x14:formula1>
          <xm:sqref>Q3</xm:sqref>
        </x14:dataValidation>
        <x14:dataValidation type="list" allowBlank="1" showInputMessage="1" showErrorMessage="1" xr:uid="{96CBB9B8-4946-41EF-BDB2-B18D83196CCD}">
          <x14:formula1>
            <xm:f>IF(AND(OR($Q$3=リスト!$A$3,$Q$3=リスト!$A$5),$Q$4=リスト!$B$6),"",リスト!$C$3:$C$14)</xm:f>
          </x14:formula1>
          <xm:sqref>Q5</xm:sqref>
        </x14:dataValidation>
        <x14:dataValidation type="list" allowBlank="1" showInputMessage="1" showErrorMessage="1" xr:uid="{F6721F38-2C32-4A7E-8E2A-5D3F4F68FB5A}">
          <x14:formula1>
            <xm:f>IF($Q$3="","",IF($Q$3=リスト!$A$4,リスト!$B$3:$B$5,リスト!$B$3:$B$6))</xm:f>
          </x14:formula1>
          <xm:sqref>Q4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2FFA-A1B8-410B-B417-D1A27EEB50FF}">
  <sheetPr>
    <tabColor theme="4"/>
    <pageSetUpPr fitToPage="1"/>
  </sheetPr>
  <dimension ref="A1:AB102"/>
  <sheetViews>
    <sheetView showGridLines="0" zoomScaleNormal="100" zoomScaleSheetLayoutView="51" workbookViewId="0"/>
  </sheetViews>
  <sheetFormatPr defaultColWidth="7.36328125" defaultRowHeight="15" x14ac:dyDescent="0.3"/>
  <cols>
    <col min="1" max="1" width="3.1796875" style="109" customWidth="1"/>
    <col min="2" max="2" width="50.6328125" style="109" customWidth="1"/>
    <col min="3" max="4" width="3.54296875" style="109" customWidth="1"/>
    <col min="5" max="5" width="52.54296875" style="109" customWidth="1"/>
    <col min="6" max="15" width="22.36328125" style="109" customWidth="1"/>
    <col min="16" max="16" width="3.1796875" style="109" customWidth="1"/>
    <col min="17" max="17" width="30.6328125" style="109" customWidth="1"/>
    <col min="18" max="18" width="30" style="109" customWidth="1"/>
    <col min="19" max="19" width="3.1796875" style="109" customWidth="1"/>
    <col min="20" max="16384" width="7.36328125" style="109"/>
  </cols>
  <sheetData>
    <row r="1" spans="1:28" ht="16.2" x14ac:dyDescent="0.3">
      <c r="A1" s="158"/>
      <c r="B1" s="158"/>
      <c r="E1" s="108"/>
      <c r="O1" s="110"/>
    </row>
    <row r="2" spans="1:28" ht="46.5" customHeight="1" thickBot="1" x14ac:dyDescent="0.35">
      <c r="E2" s="107"/>
      <c r="F2" s="134" t="s">
        <v>88</v>
      </c>
      <c r="G2" s="134" t="s">
        <v>136</v>
      </c>
      <c r="H2" s="84" t="s">
        <v>137</v>
      </c>
      <c r="I2" s="84" t="s">
        <v>138</v>
      </c>
      <c r="J2" s="134" t="s">
        <v>139</v>
      </c>
      <c r="K2" s="135" t="s">
        <v>140</v>
      </c>
      <c r="L2" s="135" t="s">
        <v>141</v>
      </c>
      <c r="M2" s="135" t="s">
        <v>142</v>
      </c>
      <c r="N2" s="135" t="s">
        <v>143</v>
      </c>
      <c r="O2" s="135" t="s">
        <v>144</v>
      </c>
      <c r="Q2" s="10" t="s">
        <v>91</v>
      </c>
      <c r="R2" s="265" t="str">
        <f>IF(【検討用】BS貸借対照表!$Q$3="","",【検討用】BS貸借対照表!$Q$3)</f>
        <v/>
      </c>
      <c r="T2" s="8"/>
      <c r="U2" s="8"/>
      <c r="V2" s="8"/>
      <c r="W2" s="8"/>
      <c r="X2" s="8"/>
      <c r="Y2" s="8"/>
      <c r="Z2" s="8"/>
      <c r="AA2" s="8"/>
      <c r="AB2" s="8"/>
    </row>
    <row r="3" spans="1:28" ht="46.5" customHeight="1" thickTop="1" thickBot="1" x14ac:dyDescent="0.35">
      <c r="C3" s="137" t="s">
        <v>145</v>
      </c>
      <c r="E3" s="107"/>
      <c r="F3" s="4" t="str">
        <f>IF($H$3&lt;&gt;"",EDATE($H$3,-24),"")</f>
        <v/>
      </c>
      <c r="G3" s="259" t="str">
        <f>IF($H$3&lt;&gt;"",EDATE($H$3,-12),"")</f>
        <v/>
      </c>
      <c r="H3" s="424"/>
      <c r="I3" s="425"/>
      <c r="J3" s="426"/>
      <c r="K3" s="3" t="str">
        <f>IF($J$3&lt;&gt;"",EDATE($J$3,12),"")</f>
        <v/>
      </c>
      <c r="L3" s="4" t="str">
        <f>IF($J$3&lt;&gt;"",EDATE($J$3,24),"")</f>
        <v/>
      </c>
      <c r="M3" s="4" t="str">
        <f>IF($J$3&lt;&gt;"",EDATE($J$3,36),"")</f>
        <v/>
      </c>
      <c r="N3" s="4" t="str">
        <f>IF($J$3&lt;&gt;"",EDATE($J$3,48),"")</f>
        <v/>
      </c>
      <c r="O3" s="4" t="str">
        <f>IF($J$3&lt;&gt;"",EDATE($J$3,60),"")</f>
        <v/>
      </c>
      <c r="Q3" s="10" t="s">
        <v>94</v>
      </c>
      <c r="R3" s="243" t="str">
        <f>IF(【検討用】BS貸借対照表!$Q$4="","",【検討用】BS貸借対照表!$Q$4)</f>
        <v/>
      </c>
      <c r="T3" s="9"/>
      <c r="U3" s="9"/>
      <c r="V3" s="9"/>
      <c r="W3" s="9"/>
      <c r="X3" s="9"/>
      <c r="Y3" s="9"/>
      <c r="Z3" s="9"/>
      <c r="AA3" s="9"/>
      <c r="AB3" s="9"/>
    </row>
    <row r="4" spans="1:28" ht="46.5" customHeight="1" thickTop="1" thickBot="1" x14ac:dyDescent="0.35">
      <c r="C4" s="130" t="s">
        <v>146</v>
      </c>
      <c r="D4" s="125"/>
      <c r="E4" s="125"/>
      <c r="F4" s="260"/>
      <c r="G4" s="260"/>
      <c r="H4" s="261"/>
      <c r="I4" s="261"/>
      <c r="J4" s="261"/>
      <c r="K4" s="260"/>
      <c r="L4" s="260"/>
      <c r="M4" s="260"/>
      <c r="N4" s="260"/>
      <c r="O4" s="262"/>
      <c r="Q4" s="11" t="s">
        <v>147</v>
      </c>
      <c r="R4" s="243" t="str">
        <f>IF(【検討用】BS貸借対照表!$Q$5="","",【検討用】BS貸借対照表!$Q$5)</f>
        <v/>
      </c>
      <c r="T4" s="9"/>
      <c r="U4" s="9"/>
      <c r="V4" s="9"/>
      <c r="W4" s="9"/>
      <c r="X4" s="9"/>
      <c r="Y4" s="9"/>
      <c r="Z4" s="9"/>
      <c r="AA4" s="9"/>
      <c r="AB4" s="9"/>
    </row>
    <row r="5" spans="1:28" ht="46.5" customHeight="1" thickTop="1" thickBot="1" x14ac:dyDescent="0.35">
      <c r="C5" s="124" t="s">
        <v>148</v>
      </c>
      <c r="D5" s="126"/>
      <c r="E5" s="126"/>
      <c r="F5" s="263">
        <f t="shared" ref="F5:O5" si="0">F6+F7</f>
        <v>0</v>
      </c>
      <c r="G5" s="264">
        <f t="shared" si="0"/>
        <v>0</v>
      </c>
      <c r="H5" s="264">
        <f t="shared" si="0"/>
        <v>0</v>
      </c>
      <c r="I5" s="264">
        <f t="shared" si="0"/>
        <v>0</v>
      </c>
      <c r="J5" s="113">
        <f t="shared" si="0"/>
        <v>0</v>
      </c>
      <c r="K5" s="113">
        <f t="shared" si="0"/>
        <v>0</v>
      </c>
      <c r="L5" s="113">
        <f t="shared" si="0"/>
        <v>0</v>
      </c>
      <c r="M5" s="113">
        <f t="shared" si="0"/>
        <v>0</v>
      </c>
      <c r="N5" s="113">
        <f t="shared" si="0"/>
        <v>0</v>
      </c>
      <c r="O5" s="113">
        <f t="shared" si="0"/>
        <v>0</v>
      </c>
      <c r="Q5" s="10" t="s">
        <v>149</v>
      </c>
      <c r="R5" s="427"/>
      <c r="T5" s="9"/>
      <c r="U5" s="9"/>
      <c r="V5" s="9"/>
      <c r="W5" s="9"/>
      <c r="X5" s="9"/>
      <c r="Y5" s="9"/>
      <c r="Z5" s="9"/>
      <c r="AA5" s="9"/>
      <c r="AB5" s="9"/>
    </row>
    <row r="6" spans="1:28" ht="46.5" customHeight="1" thickTop="1" thickBot="1" x14ac:dyDescent="0.35">
      <c r="C6" s="124"/>
      <c r="D6" s="128" t="s">
        <v>151</v>
      </c>
      <c r="E6" s="126"/>
      <c r="F6" s="219"/>
      <c r="G6" s="428"/>
      <c r="H6" s="157"/>
      <c r="I6" s="204"/>
      <c r="J6" s="429"/>
      <c r="K6" s="430"/>
      <c r="L6" s="430"/>
      <c r="M6" s="430"/>
      <c r="N6" s="430"/>
      <c r="O6" s="431"/>
      <c r="Q6" s="11" t="s">
        <v>152</v>
      </c>
      <c r="R6" s="397"/>
      <c r="T6" s="9"/>
      <c r="U6" s="9"/>
      <c r="V6" s="9"/>
      <c r="W6" s="9"/>
      <c r="X6" s="9"/>
      <c r="Y6" s="9"/>
      <c r="Z6" s="9"/>
      <c r="AA6" s="9"/>
      <c r="AB6" s="9"/>
    </row>
    <row r="7" spans="1:28" ht="46.5" customHeight="1" thickTop="1" thickBot="1" x14ac:dyDescent="0.35">
      <c r="C7" s="124"/>
      <c r="D7" s="128" t="s">
        <v>154</v>
      </c>
      <c r="E7" s="128"/>
      <c r="F7" s="145"/>
      <c r="G7" s="117"/>
      <c r="H7" s="118"/>
      <c r="I7" s="155"/>
      <c r="J7" s="432"/>
      <c r="K7" s="433"/>
      <c r="L7" s="433"/>
      <c r="M7" s="433"/>
      <c r="N7" s="433"/>
      <c r="O7" s="434"/>
      <c r="T7" s="9"/>
      <c r="U7" s="9"/>
      <c r="V7" s="9"/>
      <c r="W7" s="9"/>
      <c r="X7" s="9"/>
      <c r="Y7" s="9"/>
      <c r="Z7" s="9"/>
      <c r="AA7" s="9"/>
      <c r="AB7" s="9"/>
    </row>
    <row r="8" spans="1:28" ht="46.5" customHeight="1" thickTop="1" thickBot="1" x14ac:dyDescent="0.35">
      <c r="C8" s="124" t="s">
        <v>155</v>
      </c>
      <c r="D8" s="126"/>
      <c r="E8" s="126"/>
      <c r="F8" s="263">
        <f t="shared" ref="F8:O8" si="1">F11+F13</f>
        <v>0</v>
      </c>
      <c r="G8" s="264">
        <f t="shared" si="1"/>
        <v>0</v>
      </c>
      <c r="H8" s="264">
        <f t="shared" si="1"/>
        <v>0</v>
      </c>
      <c r="I8" s="264">
        <f t="shared" si="1"/>
        <v>0</v>
      </c>
      <c r="J8" s="264">
        <f t="shared" si="1"/>
        <v>0</v>
      </c>
      <c r="K8" s="264">
        <f t="shared" si="1"/>
        <v>0</v>
      </c>
      <c r="L8" s="264">
        <f t="shared" si="1"/>
        <v>0</v>
      </c>
      <c r="M8" s="264">
        <f>M11+M13</f>
        <v>0</v>
      </c>
      <c r="N8" s="264">
        <f t="shared" si="1"/>
        <v>0</v>
      </c>
      <c r="O8" s="264">
        <f t="shared" si="1"/>
        <v>0</v>
      </c>
      <c r="T8" s="9"/>
      <c r="U8" s="9"/>
      <c r="V8" s="9"/>
      <c r="W8" s="9"/>
      <c r="X8" s="9"/>
      <c r="Y8" s="9"/>
      <c r="Z8" s="9"/>
      <c r="AA8" s="9"/>
      <c r="AB8" s="9"/>
    </row>
    <row r="9" spans="1:28" ht="46.5" customHeight="1" thickTop="1" thickBot="1" x14ac:dyDescent="0.35">
      <c r="C9" s="124"/>
      <c r="D9" s="128" t="s">
        <v>156</v>
      </c>
      <c r="E9" s="128"/>
      <c r="F9" s="398"/>
      <c r="G9" s="428"/>
      <c r="H9" s="157"/>
      <c r="I9" s="204"/>
      <c r="J9" s="435"/>
      <c r="K9" s="435"/>
      <c r="L9" s="435"/>
      <c r="M9" s="435"/>
      <c r="N9" s="435"/>
      <c r="O9" s="436"/>
      <c r="T9" s="9"/>
      <c r="U9" s="9"/>
      <c r="V9" s="9"/>
      <c r="W9" s="9"/>
      <c r="X9" s="9"/>
      <c r="Y9" s="9"/>
      <c r="Z9" s="9"/>
      <c r="AA9" s="9"/>
      <c r="AB9" s="9"/>
    </row>
    <row r="10" spans="1:28" ht="46.5" customHeight="1" thickTop="1" thickBot="1" x14ac:dyDescent="0.35">
      <c r="C10" s="124"/>
      <c r="D10" s="128" t="s">
        <v>157</v>
      </c>
      <c r="E10" s="128"/>
      <c r="F10" s="196">
        <f t="shared" ref="F10:O10" si="2">F12+F14</f>
        <v>0</v>
      </c>
      <c r="G10" s="115">
        <f t="shared" si="2"/>
        <v>0</v>
      </c>
      <c r="H10" s="115">
        <f t="shared" si="2"/>
        <v>0</v>
      </c>
      <c r="I10" s="115">
        <f t="shared" si="2"/>
        <v>0</v>
      </c>
      <c r="J10" s="115">
        <f t="shared" si="2"/>
        <v>0</v>
      </c>
      <c r="K10" s="115">
        <f t="shared" si="2"/>
        <v>0</v>
      </c>
      <c r="L10" s="115">
        <f t="shared" si="2"/>
        <v>0</v>
      </c>
      <c r="M10" s="115">
        <f t="shared" si="2"/>
        <v>0</v>
      </c>
      <c r="N10" s="115">
        <f t="shared" si="2"/>
        <v>0</v>
      </c>
      <c r="O10" s="115">
        <f t="shared" si="2"/>
        <v>0</v>
      </c>
      <c r="T10" s="9"/>
      <c r="U10" s="9"/>
      <c r="V10" s="9"/>
      <c r="W10" s="9"/>
      <c r="X10" s="9"/>
      <c r="Y10" s="9"/>
      <c r="Z10" s="9"/>
      <c r="AA10" s="9"/>
      <c r="AB10" s="9"/>
    </row>
    <row r="11" spans="1:28" ht="46.5" customHeight="1" thickTop="1" x14ac:dyDescent="0.3">
      <c r="C11" s="124"/>
      <c r="D11" s="128" t="s">
        <v>158</v>
      </c>
      <c r="E11" s="128"/>
      <c r="F11" s="205"/>
      <c r="G11" s="437"/>
      <c r="H11" s="182"/>
      <c r="I11" s="182"/>
      <c r="J11" s="399"/>
      <c r="K11" s="430"/>
      <c r="L11" s="138"/>
      <c r="M11" s="430"/>
      <c r="N11" s="138"/>
      <c r="O11" s="431"/>
      <c r="T11" s="9"/>
      <c r="U11" s="9"/>
      <c r="V11" s="9"/>
      <c r="W11" s="9"/>
      <c r="X11" s="9"/>
      <c r="Y11" s="9"/>
      <c r="Z11" s="9"/>
      <c r="AA11" s="9"/>
      <c r="AB11" s="9"/>
    </row>
    <row r="12" spans="1:28" ht="46.5" customHeight="1" thickBot="1" x14ac:dyDescent="0.35">
      <c r="C12" s="124"/>
      <c r="D12" s="128"/>
      <c r="E12" s="128" t="s">
        <v>159</v>
      </c>
      <c r="F12" s="200"/>
      <c r="G12" s="438"/>
      <c r="H12" s="201"/>
      <c r="I12" s="201"/>
      <c r="J12" s="400"/>
      <c r="K12" s="439"/>
      <c r="L12" s="401"/>
      <c r="M12" s="439"/>
      <c r="N12" s="401"/>
      <c r="O12" s="440"/>
      <c r="T12" s="9"/>
      <c r="U12" s="9"/>
      <c r="V12" s="9"/>
      <c r="W12" s="9"/>
      <c r="X12" s="9"/>
      <c r="Y12" s="9"/>
      <c r="Z12" s="9"/>
      <c r="AA12" s="9"/>
      <c r="AB12" s="9"/>
    </row>
    <row r="13" spans="1:28" ht="46.5" customHeight="1" thickTop="1" x14ac:dyDescent="0.3">
      <c r="C13" s="124"/>
      <c r="D13" s="128" t="s">
        <v>160</v>
      </c>
      <c r="E13" s="128"/>
      <c r="F13" s="145"/>
      <c r="G13" s="117"/>
      <c r="H13" s="118"/>
      <c r="I13" s="118"/>
      <c r="J13" s="441"/>
      <c r="K13" s="442"/>
      <c r="L13" s="442"/>
      <c r="M13" s="442"/>
      <c r="N13" s="442"/>
      <c r="O13" s="443"/>
      <c r="T13" s="9"/>
      <c r="U13" s="9"/>
      <c r="V13" s="9"/>
      <c r="W13" s="9"/>
      <c r="X13" s="9"/>
      <c r="Y13" s="9"/>
      <c r="Z13" s="9"/>
      <c r="AA13" s="9"/>
      <c r="AB13" s="9"/>
    </row>
    <row r="14" spans="1:28" ht="46.5" customHeight="1" thickBot="1" x14ac:dyDescent="0.35">
      <c r="C14" s="124"/>
      <c r="D14" s="128"/>
      <c r="E14" s="128" t="s">
        <v>161</v>
      </c>
      <c r="F14" s="146"/>
      <c r="G14" s="119"/>
      <c r="H14" s="120"/>
      <c r="I14" s="118"/>
      <c r="J14" s="432"/>
      <c r="K14" s="433"/>
      <c r="L14" s="433"/>
      <c r="M14" s="433"/>
      <c r="N14" s="433"/>
      <c r="O14" s="434"/>
      <c r="T14" s="9"/>
      <c r="U14" s="9"/>
      <c r="V14" s="9"/>
      <c r="W14" s="9"/>
      <c r="X14" s="9"/>
      <c r="Y14" s="9"/>
      <c r="Z14" s="9"/>
      <c r="AA14" s="9"/>
      <c r="AB14" s="9"/>
    </row>
    <row r="15" spans="1:28" ht="46.5" customHeight="1" thickTop="1" x14ac:dyDescent="0.3">
      <c r="C15" s="124" t="s">
        <v>162</v>
      </c>
      <c r="D15" s="126"/>
      <c r="E15" s="126"/>
      <c r="F15" s="147">
        <f t="shared" ref="F15:O15" si="3">F5-F8</f>
        <v>0</v>
      </c>
      <c r="G15" s="113">
        <f t="shared" si="3"/>
        <v>0</v>
      </c>
      <c r="H15" s="113">
        <f t="shared" si="3"/>
        <v>0</v>
      </c>
      <c r="I15" s="113">
        <f t="shared" si="3"/>
        <v>0</v>
      </c>
      <c r="J15" s="150">
        <f t="shared" si="3"/>
        <v>0</v>
      </c>
      <c r="K15" s="150">
        <f t="shared" si="3"/>
        <v>0</v>
      </c>
      <c r="L15" s="150">
        <f t="shared" si="3"/>
        <v>0</v>
      </c>
      <c r="M15" s="150">
        <f>M5-M8</f>
        <v>0</v>
      </c>
      <c r="N15" s="150">
        <f t="shared" si="3"/>
        <v>0</v>
      </c>
      <c r="O15" s="150">
        <f t="shared" si="3"/>
        <v>0</v>
      </c>
      <c r="Q15" s="68" t="s">
        <v>163</v>
      </c>
      <c r="R15" s="444" t="str">
        <f>IF($R$5="","",
   IF($R$5=リスト!$H$3, M44,
   IF($R$5=リスト!$H$4, N44,
   IF($R$5=リスト!$H$5, O44,
 ""))))</f>
        <v/>
      </c>
      <c r="T15" s="9"/>
      <c r="U15" s="9"/>
      <c r="V15" s="9"/>
      <c r="W15" s="9"/>
      <c r="X15" s="9"/>
      <c r="Y15" s="9"/>
      <c r="Z15" s="9"/>
      <c r="AA15" s="9"/>
      <c r="AB15" s="9"/>
    </row>
    <row r="16" spans="1:28" ht="46.5" customHeight="1" x14ac:dyDescent="0.3">
      <c r="C16" s="124"/>
      <c r="D16" s="128" t="s">
        <v>164</v>
      </c>
      <c r="E16" s="126"/>
      <c r="F16" s="198"/>
      <c r="G16" s="198"/>
      <c r="H16" s="198"/>
      <c r="I16" s="198"/>
      <c r="J16" s="115">
        <f t="shared" ref="J16:O16" si="4">J7-J13</f>
        <v>0</v>
      </c>
      <c r="K16" s="115">
        <f t="shared" si="4"/>
        <v>0</v>
      </c>
      <c r="L16" s="115">
        <f t="shared" si="4"/>
        <v>0</v>
      </c>
      <c r="M16" s="115">
        <f t="shared" si="4"/>
        <v>0</v>
      </c>
      <c r="N16" s="115">
        <f t="shared" si="4"/>
        <v>0</v>
      </c>
      <c r="O16" s="115">
        <f t="shared" si="4"/>
        <v>0</v>
      </c>
      <c r="Q16" s="68" t="s">
        <v>279</v>
      </c>
      <c r="R16" s="444" t="str">
        <f>IF($R$3=リスト!$B$6,"-",
 IF(AND($R$3=リスト!$B$5,COUNTIF(リスト!$C$4:$C$14,$R$4)&gt;0),"-",
 IFERROR(ROUNDDOWN((($J$53/$H$53)^(1/ROUND(((YEAR($J$3)-YEAR($H$3))*12+MONTH($J$3)-MONTH($H$3))/12,0))-1)*100,1),"-")))</f>
        <v>-</v>
      </c>
      <c r="T16" s="9"/>
      <c r="U16" s="9"/>
      <c r="V16" s="9"/>
      <c r="W16" s="9"/>
      <c r="X16" s="9"/>
      <c r="Y16" s="9"/>
      <c r="Z16" s="9"/>
      <c r="AA16" s="9"/>
      <c r="AB16" s="9"/>
    </row>
    <row r="17" spans="3:28" ht="46.5" customHeight="1" thickBot="1" x14ac:dyDescent="0.35">
      <c r="C17" s="124" t="s">
        <v>165</v>
      </c>
      <c r="D17" s="126"/>
      <c r="E17" s="126"/>
      <c r="F17" s="264">
        <f t="shared" ref="F17:O17" si="5">F22+F24</f>
        <v>0</v>
      </c>
      <c r="G17" s="264">
        <f t="shared" si="5"/>
        <v>0</v>
      </c>
      <c r="H17" s="264">
        <f t="shared" si="5"/>
        <v>0</v>
      </c>
      <c r="I17" s="264">
        <f t="shared" si="5"/>
        <v>0</v>
      </c>
      <c r="J17" s="264">
        <f t="shared" si="5"/>
        <v>0</v>
      </c>
      <c r="K17" s="264">
        <f t="shared" si="5"/>
        <v>0</v>
      </c>
      <c r="L17" s="264">
        <f t="shared" si="5"/>
        <v>0</v>
      </c>
      <c r="M17" s="264">
        <f t="shared" si="5"/>
        <v>0</v>
      </c>
      <c r="N17" s="264">
        <f t="shared" si="5"/>
        <v>0</v>
      </c>
      <c r="O17" s="264">
        <f t="shared" si="5"/>
        <v>0</v>
      </c>
      <c r="Q17" s="69" t="s">
        <v>166</v>
      </c>
      <c r="R17" s="444" t="str">
        <f>IF($R$5="", "",
 IF($R$5=リスト!$H$3, M54,
 IF($R$5=リスト!$H$4, N54,
 IF($R$5=リスト!$H$5, O54,
 ""
))))</f>
        <v/>
      </c>
      <c r="T17" s="9"/>
      <c r="U17" s="9"/>
      <c r="V17" s="9"/>
      <c r="W17" s="9"/>
      <c r="X17" s="9"/>
      <c r="Y17" s="9"/>
      <c r="Z17" s="9"/>
      <c r="AA17" s="9"/>
      <c r="AB17" s="9"/>
    </row>
    <row r="18" spans="3:28" ht="46.5" customHeight="1" thickTop="1" thickBot="1" x14ac:dyDescent="0.35">
      <c r="C18" s="124"/>
      <c r="D18" s="128" t="s">
        <v>167</v>
      </c>
      <c r="E18" s="126"/>
      <c r="F18" s="402"/>
      <c r="G18" s="403"/>
      <c r="H18" s="403"/>
      <c r="I18" s="403"/>
      <c r="J18" s="403"/>
      <c r="K18" s="403"/>
      <c r="L18" s="403"/>
      <c r="M18" s="403"/>
      <c r="N18" s="403"/>
      <c r="O18" s="404"/>
      <c r="Q18" s="244" t="s">
        <v>168</v>
      </c>
      <c r="R18" s="133" t="str">
        <f>IF(R5=リスト!$H$3, ROUNDDOWN(SUM(K7:M7)/3, 0),
 IF(R5=リスト!$H$4, ROUNDDOWN(SUM(K7:N7)/4, 0),
 IF(R5=リスト!$H$5, ROUNDDOWN(SUM(K7:O7)/5, 0),
 "")))</f>
        <v/>
      </c>
      <c r="T18" s="9"/>
      <c r="U18" s="9"/>
      <c r="V18" s="9"/>
      <c r="W18" s="9"/>
      <c r="X18" s="9"/>
      <c r="Y18" s="9"/>
      <c r="Z18" s="9"/>
      <c r="AA18" s="9"/>
      <c r="AB18" s="9"/>
    </row>
    <row r="19" spans="3:28" ht="46.5" customHeight="1" thickTop="1" thickBot="1" x14ac:dyDescent="0.35">
      <c r="C19" s="124"/>
      <c r="D19" s="128" t="s">
        <v>157</v>
      </c>
      <c r="E19" s="128"/>
      <c r="F19" s="115">
        <f t="shared" ref="F19:O19" si="6">F23+F25</f>
        <v>0</v>
      </c>
      <c r="G19" s="115">
        <f t="shared" si="6"/>
        <v>0</v>
      </c>
      <c r="H19" s="115">
        <f t="shared" si="6"/>
        <v>0</v>
      </c>
      <c r="I19" s="115">
        <f t="shared" si="6"/>
        <v>0</v>
      </c>
      <c r="J19" s="115">
        <f t="shared" si="6"/>
        <v>0</v>
      </c>
      <c r="K19" s="115">
        <f t="shared" si="6"/>
        <v>0</v>
      </c>
      <c r="L19" s="115">
        <f t="shared" si="6"/>
        <v>0</v>
      </c>
      <c r="M19" s="115">
        <f t="shared" si="6"/>
        <v>0</v>
      </c>
      <c r="N19" s="115">
        <f t="shared" si="6"/>
        <v>0</v>
      </c>
      <c r="O19" s="115">
        <f t="shared" si="6"/>
        <v>0</v>
      </c>
      <c r="T19" s="9"/>
      <c r="U19" s="9"/>
      <c r="V19" s="9"/>
      <c r="W19" s="9"/>
      <c r="X19" s="9"/>
      <c r="Y19" s="9"/>
      <c r="Z19" s="9"/>
      <c r="AA19" s="9"/>
      <c r="AB19" s="9"/>
    </row>
    <row r="20" spans="3:28" ht="46.5" customHeight="1" thickTop="1" thickBot="1" x14ac:dyDescent="0.35">
      <c r="C20" s="124"/>
      <c r="D20" s="128" t="s">
        <v>169</v>
      </c>
      <c r="E20" s="128"/>
      <c r="F20" s="219"/>
      <c r="G20" s="428"/>
      <c r="H20" s="157"/>
      <c r="I20" s="405"/>
      <c r="J20" s="428"/>
      <c r="K20" s="428"/>
      <c r="L20" s="428"/>
      <c r="M20" s="428"/>
      <c r="N20" s="428"/>
      <c r="O20" s="445"/>
      <c r="T20" s="9"/>
      <c r="U20" s="9"/>
      <c r="V20" s="9"/>
      <c r="W20" s="9"/>
      <c r="X20" s="9"/>
      <c r="Y20" s="9"/>
      <c r="Z20" s="9"/>
      <c r="AA20" s="9"/>
      <c r="AB20" s="9"/>
    </row>
    <row r="21" spans="3:28" ht="46.5" customHeight="1" thickTop="1" thickBot="1" x14ac:dyDescent="0.35">
      <c r="C21" s="124"/>
      <c r="D21" s="128" t="s">
        <v>170</v>
      </c>
      <c r="E21" s="128"/>
      <c r="F21" s="446" t="s">
        <v>287</v>
      </c>
      <c r="G21" s="447" t="s">
        <v>287</v>
      </c>
      <c r="H21" s="446" t="s">
        <v>287</v>
      </c>
      <c r="I21" s="448"/>
      <c r="J21" s="268"/>
      <c r="K21" s="268"/>
      <c r="L21" s="268"/>
      <c r="M21" s="268"/>
      <c r="N21" s="268"/>
      <c r="O21" s="268"/>
      <c r="T21" s="9"/>
      <c r="U21" s="9"/>
      <c r="V21" s="9"/>
      <c r="W21" s="9"/>
      <c r="X21" s="9"/>
      <c r="Y21" s="9"/>
      <c r="Z21" s="9"/>
      <c r="AA21" s="9"/>
      <c r="AB21" s="9"/>
    </row>
    <row r="22" spans="3:28" ht="46.5" customHeight="1" thickTop="1" x14ac:dyDescent="0.3">
      <c r="C22" s="161"/>
      <c r="D22" s="128" t="s">
        <v>171</v>
      </c>
      <c r="E22" s="128"/>
      <c r="F22" s="156"/>
      <c r="G22" s="437"/>
      <c r="H22" s="182"/>
      <c r="I22" s="182"/>
      <c r="J22" s="399"/>
      <c r="K22" s="430"/>
      <c r="L22" s="138"/>
      <c r="M22" s="430"/>
      <c r="N22" s="138"/>
      <c r="O22" s="431"/>
      <c r="T22" s="9"/>
      <c r="U22" s="9"/>
      <c r="V22" s="9"/>
      <c r="W22" s="9"/>
      <c r="X22" s="9"/>
      <c r="Y22" s="9"/>
      <c r="Z22" s="9"/>
      <c r="AA22" s="9"/>
      <c r="AB22" s="9"/>
    </row>
    <row r="23" spans="3:28" ht="46.5" customHeight="1" thickBot="1" x14ac:dyDescent="0.35">
      <c r="C23" s="161"/>
      <c r="D23" s="128"/>
      <c r="E23" s="128" t="s">
        <v>159</v>
      </c>
      <c r="F23" s="200"/>
      <c r="G23" s="438"/>
      <c r="H23" s="406"/>
      <c r="I23" s="201"/>
      <c r="J23" s="400"/>
      <c r="K23" s="439"/>
      <c r="L23" s="401"/>
      <c r="M23" s="439"/>
      <c r="N23" s="401"/>
      <c r="O23" s="440"/>
      <c r="T23" s="9"/>
      <c r="U23" s="9"/>
      <c r="V23" s="9"/>
      <c r="W23" s="9"/>
      <c r="X23" s="9"/>
      <c r="Y23" s="9"/>
      <c r="Z23" s="9"/>
      <c r="AA23" s="9"/>
      <c r="AB23" s="9"/>
    </row>
    <row r="24" spans="3:28" ht="46.5" customHeight="1" thickTop="1" x14ac:dyDescent="0.3">
      <c r="C24" s="124"/>
      <c r="D24" s="128" t="s">
        <v>172</v>
      </c>
      <c r="E24" s="128"/>
      <c r="F24" s="148"/>
      <c r="G24" s="121"/>
      <c r="H24" s="208"/>
      <c r="I24" s="118"/>
      <c r="J24" s="441"/>
      <c r="K24" s="442"/>
      <c r="L24" s="442"/>
      <c r="M24" s="442"/>
      <c r="N24" s="442"/>
      <c r="O24" s="443"/>
      <c r="T24" s="9"/>
      <c r="U24" s="9"/>
      <c r="V24" s="9"/>
      <c r="W24" s="9"/>
      <c r="X24" s="9"/>
      <c r="Y24" s="9"/>
      <c r="Z24" s="9"/>
      <c r="AA24" s="9"/>
      <c r="AB24" s="9"/>
    </row>
    <row r="25" spans="3:28" ht="46.5" customHeight="1" thickBot="1" x14ac:dyDescent="0.35">
      <c r="C25" s="124"/>
      <c r="D25" s="128"/>
      <c r="E25" s="128" t="s">
        <v>161</v>
      </c>
      <c r="F25" s="146"/>
      <c r="G25" s="119"/>
      <c r="H25" s="120"/>
      <c r="I25" s="120"/>
      <c r="J25" s="432"/>
      <c r="K25" s="433"/>
      <c r="L25" s="433"/>
      <c r="M25" s="433"/>
      <c r="N25" s="433"/>
      <c r="O25" s="434"/>
      <c r="T25" s="9"/>
      <c r="U25" s="9"/>
      <c r="V25" s="9"/>
      <c r="W25" s="9"/>
      <c r="X25" s="9"/>
      <c r="Y25" s="9"/>
      <c r="Z25" s="9"/>
      <c r="AA25" s="9"/>
      <c r="AB25" s="9"/>
    </row>
    <row r="26" spans="3:28" ht="46.5" customHeight="1" thickTop="1" x14ac:dyDescent="0.3">
      <c r="C26" s="238" t="s">
        <v>173</v>
      </c>
      <c r="D26" s="126"/>
      <c r="E26" s="126"/>
      <c r="F26" s="199">
        <f t="shared" ref="F26:O26" si="7">F15-F17</f>
        <v>0</v>
      </c>
      <c r="G26" s="150">
        <f t="shared" si="7"/>
        <v>0</v>
      </c>
      <c r="H26" s="150">
        <f t="shared" si="7"/>
        <v>0</v>
      </c>
      <c r="I26" s="150">
        <f t="shared" si="7"/>
        <v>0</v>
      </c>
      <c r="J26" s="150">
        <f t="shared" si="7"/>
        <v>0</v>
      </c>
      <c r="K26" s="150">
        <f t="shared" si="7"/>
        <v>0</v>
      </c>
      <c r="L26" s="150">
        <f t="shared" si="7"/>
        <v>0</v>
      </c>
      <c r="M26" s="150">
        <f t="shared" si="7"/>
        <v>0</v>
      </c>
      <c r="N26" s="150">
        <f t="shared" si="7"/>
        <v>0</v>
      </c>
      <c r="O26" s="150">
        <f t="shared" si="7"/>
        <v>0</v>
      </c>
      <c r="T26" s="9"/>
      <c r="U26" s="9"/>
      <c r="V26" s="9"/>
      <c r="W26" s="9"/>
      <c r="X26" s="9"/>
      <c r="Y26" s="9"/>
      <c r="Z26" s="9"/>
      <c r="AA26" s="9"/>
      <c r="AB26" s="9"/>
    </row>
    <row r="27" spans="3:28" ht="46.5" customHeight="1" x14ac:dyDescent="0.3">
      <c r="C27" s="124"/>
      <c r="D27" s="128" t="s">
        <v>174</v>
      </c>
      <c r="E27" s="126"/>
      <c r="F27" s="147">
        <f t="shared" ref="F27:O27" si="8">F6-F11-F22</f>
        <v>0</v>
      </c>
      <c r="G27" s="113">
        <f t="shared" si="8"/>
        <v>0</v>
      </c>
      <c r="H27" s="113">
        <f t="shared" si="8"/>
        <v>0</v>
      </c>
      <c r="I27" s="113">
        <f>I6-I11-I22</f>
        <v>0</v>
      </c>
      <c r="J27" s="266">
        <f t="shared" si="8"/>
        <v>0</v>
      </c>
      <c r="K27" s="266">
        <f t="shared" si="8"/>
        <v>0</v>
      </c>
      <c r="L27" s="266">
        <f t="shared" si="8"/>
        <v>0</v>
      </c>
      <c r="M27" s="266">
        <f>M6-M11-M22</f>
        <v>0</v>
      </c>
      <c r="N27" s="266">
        <f t="shared" si="8"/>
        <v>0</v>
      </c>
      <c r="O27" s="266">
        <f t="shared" si="8"/>
        <v>0</v>
      </c>
      <c r="T27" s="9"/>
      <c r="U27" s="9"/>
      <c r="V27" s="9"/>
      <c r="W27" s="9"/>
      <c r="X27" s="9"/>
      <c r="Y27" s="9"/>
      <c r="Z27" s="9"/>
      <c r="AA27" s="9"/>
      <c r="AB27" s="9"/>
    </row>
    <row r="28" spans="3:28" ht="46.5" customHeight="1" thickBot="1" x14ac:dyDescent="0.35">
      <c r="C28" s="124"/>
      <c r="D28" s="128" t="s">
        <v>175</v>
      </c>
      <c r="E28" s="128"/>
      <c r="F28" s="148"/>
      <c r="G28" s="121"/>
      <c r="H28" s="121"/>
      <c r="I28" s="121"/>
      <c r="J28" s="267">
        <f t="shared" ref="J28:O28" si="9">J7-J13-J24</f>
        <v>0</v>
      </c>
      <c r="K28" s="267">
        <f t="shared" si="9"/>
        <v>0</v>
      </c>
      <c r="L28" s="267">
        <f t="shared" si="9"/>
        <v>0</v>
      </c>
      <c r="M28" s="267">
        <f t="shared" si="9"/>
        <v>0</v>
      </c>
      <c r="N28" s="267">
        <f t="shared" si="9"/>
        <v>0</v>
      </c>
      <c r="O28" s="267">
        <f t="shared" si="9"/>
        <v>0</v>
      </c>
      <c r="T28" s="9"/>
      <c r="U28" s="9"/>
      <c r="V28" s="9"/>
      <c r="W28" s="9"/>
      <c r="X28" s="9"/>
      <c r="Y28" s="9"/>
      <c r="Z28" s="9"/>
      <c r="AA28" s="9"/>
      <c r="AB28" s="9"/>
    </row>
    <row r="29" spans="3:28" ht="46.5" customHeight="1" thickTop="1" x14ac:dyDescent="0.3">
      <c r="C29" s="124" t="s">
        <v>176</v>
      </c>
      <c r="D29" s="128"/>
      <c r="E29" s="126"/>
      <c r="F29" s="156"/>
      <c r="G29" s="437"/>
      <c r="H29" s="182"/>
      <c r="I29" s="182"/>
      <c r="J29" s="138"/>
      <c r="K29" s="138"/>
      <c r="L29" s="138"/>
      <c r="M29" s="138"/>
      <c r="N29" s="138"/>
      <c r="O29" s="139"/>
      <c r="T29" s="9"/>
      <c r="U29" s="9"/>
      <c r="V29" s="9"/>
      <c r="W29" s="9"/>
      <c r="X29" s="9"/>
      <c r="Y29" s="9"/>
      <c r="Z29" s="9"/>
      <c r="AA29" s="9"/>
      <c r="AB29" s="9"/>
    </row>
    <row r="30" spans="3:28" ht="46.5" customHeight="1" thickBot="1" x14ac:dyDescent="0.35">
      <c r="C30" s="124" t="s">
        <v>177</v>
      </c>
      <c r="D30" s="128"/>
      <c r="E30" s="126"/>
      <c r="F30" s="200"/>
      <c r="G30" s="438"/>
      <c r="H30" s="201"/>
      <c r="I30" s="201"/>
      <c r="J30" s="433"/>
      <c r="K30" s="140"/>
      <c r="L30" s="140"/>
      <c r="M30" s="140"/>
      <c r="N30" s="140"/>
      <c r="O30" s="141"/>
      <c r="T30" s="9"/>
      <c r="U30" s="9"/>
      <c r="V30" s="9"/>
      <c r="W30" s="9"/>
      <c r="X30" s="9"/>
      <c r="Y30" s="9"/>
      <c r="Z30" s="9"/>
      <c r="AA30" s="9"/>
      <c r="AB30" s="9"/>
    </row>
    <row r="31" spans="3:28" ht="46.5" customHeight="1" thickTop="1" thickBot="1" x14ac:dyDescent="0.35">
      <c r="C31" s="238" t="s">
        <v>178</v>
      </c>
      <c r="D31" s="126"/>
      <c r="E31" s="126"/>
      <c r="F31" s="149">
        <f t="shared" ref="F31:O31" si="10">F26+F29-F30</f>
        <v>0</v>
      </c>
      <c r="G31" s="115">
        <f t="shared" si="10"/>
        <v>0</v>
      </c>
      <c r="H31" s="115">
        <f t="shared" si="10"/>
        <v>0</v>
      </c>
      <c r="I31" s="115">
        <f t="shared" si="10"/>
        <v>0</v>
      </c>
      <c r="J31" s="115">
        <f t="shared" si="10"/>
        <v>0</v>
      </c>
      <c r="K31" s="115">
        <f t="shared" si="10"/>
        <v>0</v>
      </c>
      <c r="L31" s="115">
        <f t="shared" si="10"/>
        <v>0</v>
      </c>
      <c r="M31" s="115">
        <f t="shared" si="10"/>
        <v>0</v>
      </c>
      <c r="N31" s="115">
        <f t="shared" si="10"/>
        <v>0</v>
      </c>
      <c r="O31" s="115">
        <f t="shared" si="10"/>
        <v>0</v>
      </c>
      <c r="T31" s="9"/>
      <c r="U31" s="9"/>
      <c r="V31" s="9"/>
      <c r="W31" s="9"/>
      <c r="X31" s="9"/>
      <c r="Y31" s="9"/>
      <c r="Z31" s="9"/>
      <c r="AA31" s="9"/>
      <c r="AB31" s="9"/>
    </row>
    <row r="32" spans="3:28" ht="46.5" customHeight="1" thickTop="1" x14ac:dyDescent="0.3">
      <c r="C32" s="124" t="s">
        <v>179</v>
      </c>
      <c r="D32" s="126"/>
      <c r="E32" s="126"/>
      <c r="F32" s="156"/>
      <c r="G32" s="182"/>
      <c r="H32" s="227"/>
      <c r="I32" s="226"/>
      <c r="J32" s="195"/>
      <c r="K32" s="195"/>
      <c r="L32" s="195"/>
      <c r="M32" s="195"/>
      <c r="N32" s="195"/>
      <c r="O32" s="195"/>
      <c r="T32" s="9"/>
      <c r="U32" s="9"/>
      <c r="V32" s="9"/>
      <c r="W32" s="9"/>
      <c r="X32" s="9"/>
      <c r="Y32" s="9"/>
      <c r="Z32" s="9"/>
      <c r="AA32" s="9"/>
      <c r="AB32" s="9"/>
    </row>
    <row r="33" spans="3:28" ht="46.5" customHeight="1" thickBot="1" x14ac:dyDescent="0.35">
      <c r="C33" s="124" t="s">
        <v>180</v>
      </c>
      <c r="D33" s="126"/>
      <c r="E33" s="126"/>
      <c r="F33" s="200"/>
      <c r="G33" s="201"/>
      <c r="H33" s="202"/>
      <c r="I33" s="226"/>
      <c r="J33" s="195"/>
      <c r="K33" s="195"/>
      <c r="L33" s="195"/>
      <c r="M33" s="195"/>
      <c r="N33" s="195"/>
      <c r="O33" s="195"/>
      <c r="T33" s="9"/>
      <c r="U33" s="9"/>
      <c r="V33" s="9"/>
      <c r="W33" s="9"/>
      <c r="X33" s="9"/>
      <c r="Y33" s="9"/>
      <c r="Z33" s="9"/>
      <c r="AA33" s="9"/>
      <c r="AB33" s="9"/>
    </row>
    <row r="34" spans="3:28" ht="46.5" customHeight="1" thickTop="1" thickBot="1" x14ac:dyDescent="0.35">
      <c r="C34" s="238" t="s">
        <v>181</v>
      </c>
      <c r="D34" s="126"/>
      <c r="E34" s="127"/>
      <c r="F34" s="196">
        <f>F31+F32-F33</f>
        <v>0</v>
      </c>
      <c r="G34" s="196">
        <f>G31+G32-G33</f>
        <v>0</v>
      </c>
      <c r="H34" s="224">
        <f>H31+H32-H33</f>
        <v>0</v>
      </c>
      <c r="I34" s="195"/>
      <c r="J34" s="195"/>
      <c r="K34" s="195"/>
      <c r="L34" s="195"/>
      <c r="M34" s="195"/>
      <c r="N34" s="195"/>
      <c r="O34" s="195"/>
      <c r="T34" s="9"/>
      <c r="U34" s="9"/>
      <c r="V34" s="9"/>
      <c r="W34" s="9"/>
      <c r="X34" s="9"/>
      <c r="Y34" s="9"/>
      <c r="Z34" s="9"/>
      <c r="AA34" s="9"/>
      <c r="AB34" s="9"/>
    </row>
    <row r="35" spans="3:28" ht="46.5" customHeight="1" thickTop="1" thickBot="1" x14ac:dyDescent="0.35">
      <c r="C35" s="124" t="s">
        <v>182</v>
      </c>
      <c r="D35" s="126"/>
      <c r="E35" s="127"/>
      <c r="F35" s="219"/>
      <c r="G35" s="157"/>
      <c r="H35" s="193"/>
      <c r="I35" s="226"/>
      <c r="J35" s="195"/>
      <c r="K35" s="195"/>
      <c r="L35" s="195"/>
      <c r="M35" s="195"/>
      <c r="N35" s="195"/>
      <c r="O35" s="195"/>
      <c r="T35" s="9"/>
      <c r="U35" s="9"/>
      <c r="V35" s="9"/>
      <c r="W35" s="9"/>
      <c r="X35" s="9"/>
      <c r="Y35" s="9"/>
      <c r="Z35" s="9"/>
      <c r="AA35" s="9"/>
      <c r="AB35" s="9"/>
    </row>
    <row r="36" spans="3:28" ht="46.5" customHeight="1" thickTop="1" x14ac:dyDescent="0.3">
      <c r="C36" s="239" t="s">
        <v>183</v>
      </c>
      <c r="D36" s="162"/>
      <c r="E36" s="163"/>
      <c r="F36" s="181">
        <f>F34-F35</f>
        <v>0</v>
      </c>
      <c r="G36" s="181">
        <f>G34-G35</f>
        <v>0</v>
      </c>
      <c r="H36" s="225">
        <f>H34-H35</f>
        <v>0</v>
      </c>
      <c r="I36" s="195"/>
      <c r="J36" s="195"/>
      <c r="K36" s="195"/>
      <c r="L36" s="195"/>
      <c r="M36" s="195"/>
      <c r="N36" s="195"/>
      <c r="O36" s="195"/>
      <c r="T36" s="9"/>
      <c r="U36" s="9"/>
      <c r="V36" s="9"/>
      <c r="W36" s="9"/>
      <c r="X36" s="9"/>
      <c r="Y36" s="9"/>
      <c r="Z36" s="9"/>
      <c r="AA36" s="9"/>
      <c r="AB36" s="9"/>
    </row>
    <row r="37" spans="3:28" ht="46.5" customHeight="1" x14ac:dyDescent="0.3">
      <c r="C37" s="165" t="s">
        <v>184</v>
      </c>
      <c r="D37" s="164"/>
      <c r="E37" s="164"/>
      <c r="F37" s="177"/>
      <c r="G37" s="177"/>
      <c r="H37" s="177"/>
      <c r="I37" s="178"/>
      <c r="J37" s="269"/>
      <c r="K37" s="179"/>
      <c r="L37" s="179"/>
      <c r="M37" s="179"/>
      <c r="N37" s="179"/>
      <c r="O37" s="180"/>
      <c r="T37" s="9"/>
      <c r="U37" s="9"/>
      <c r="V37" s="9"/>
      <c r="W37" s="9"/>
      <c r="X37" s="9"/>
      <c r="Y37" s="9"/>
      <c r="Z37" s="9"/>
      <c r="AA37" s="9"/>
      <c r="AB37" s="9"/>
    </row>
    <row r="38" spans="3:28" ht="46.5" customHeight="1" x14ac:dyDescent="0.3">
      <c r="C38" s="209" t="s">
        <v>185</v>
      </c>
      <c r="D38" s="168"/>
      <c r="E38" s="168"/>
      <c r="F38" s="113">
        <f>F26</f>
        <v>0</v>
      </c>
      <c r="G38" s="113">
        <f t="shared" ref="G38:O38" si="11">G26</f>
        <v>0</v>
      </c>
      <c r="H38" s="113">
        <f t="shared" si="11"/>
        <v>0</v>
      </c>
      <c r="I38" s="113">
        <f t="shared" si="11"/>
        <v>0</v>
      </c>
      <c r="J38" s="113">
        <f t="shared" si="11"/>
        <v>0</v>
      </c>
      <c r="K38" s="113">
        <f t="shared" si="11"/>
        <v>0</v>
      </c>
      <c r="L38" s="113">
        <f t="shared" si="11"/>
        <v>0</v>
      </c>
      <c r="M38" s="113">
        <f t="shared" si="11"/>
        <v>0</v>
      </c>
      <c r="N38" s="113">
        <f t="shared" si="11"/>
        <v>0</v>
      </c>
      <c r="O38" s="113">
        <f t="shared" si="11"/>
        <v>0</v>
      </c>
      <c r="T38" s="9"/>
      <c r="U38" s="9"/>
      <c r="V38" s="9"/>
      <c r="W38" s="9"/>
      <c r="X38" s="9"/>
      <c r="Y38" s="9"/>
      <c r="Z38" s="9"/>
      <c r="AA38" s="9"/>
      <c r="AB38" s="9"/>
    </row>
    <row r="39" spans="3:28" ht="46.5" customHeight="1" x14ac:dyDescent="0.3">
      <c r="C39" s="241" t="s">
        <v>186</v>
      </c>
      <c r="D39" s="169"/>
      <c r="E39" s="169"/>
      <c r="F39" s="113">
        <f t="shared" ref="F39:O40" si="12">F9+F18</f>
        <v>0</v>
      </c>
      <c r="G39" s="113">
        <f t="shared" si="12"/>
        <v>0</v>
      </c>
      <c r="H39" s="113">
        <f t="shared" si="12"/>
        <v>0</v>
      </c>
      <c r="I39" s="113">
        <f t="shared" si="12"/>
        <v>0</v>
      </c>
      <c r="J39" s="113">
        <f t="shared" si="12"/>
        <v>0</v>
      </c>
      <c r="K39" s="113">
        <f t="shared" si="12"/>
        <v>0</v>
      </c>
      <c r="L39" s="113">
        <f t="shared" si="12"/>
        <v>0</v>
      </c>
      <c r="M39" s="113">
        <f t="shared" si="12"/>
        <v>0</v>
      </c>
      <c r="N39" s="113">
        <f t="shared" si="12"/>
        <v>0</v>
      </c>
      <c r="O39" s="113">
        <f t="shared" si="12"/>
        <v>0</v>
      </c>
      <c r="T39" s="9"/>
      <c r="U39" s="9"/>
      <c r="V39" s="9"/>
      <c r="W39" s="9"/>
      <c r="X39" s="9"/>
      <c r="Y39" s="9"/>
      <c r="Z39" s="9"/>
      <c r="AA39" s="9"/>
      <c r="AB39" s="9"/>
    </row>
    <row r="40" spans="3:28" ht="46.5" customHeight="1" x14ac:dyDescent="0.3">
      <c r="C40" s="240" t="s">
        <v>187</v>
      </c>
      <c r="D40" s="168"/>
      <c r="E40" s="168"/>
      <c r="F40" s="113">
        <f t="shared" si="12"/>
        <v>0</v>
      </c>
      <c r="G40" s="113">
        <f t="shared" si="12"/>
        <v>0</v>
      </c>
      <c r="H40" s="113">
        <f>H10+H19</f>
        <v>0</v>
      </c>
      <c r="I40" s="113">
        <f t="shared" si="12"/>
        <v>0</v>
      </c>
      <c r="J40" s="113">
        <f t="shared" si="12"/>
        <v>0</v>
      </c>
      <c r="K40" s="113">
        <f t="shared" si="12"/>
        <v>0</v>
      </c>
      <c r="L40" s="113">
        <f t="shared" si="12"/>
        <v>0</v>
      </c>
      <c r="M40" s="113">
        <f t="shared" si="12"/>
        <v>0</v>
      </c>
      <c r="N40" s="113">
        <f t="shared" si="12"/>
        <v>0</v>
      </c>
      <c r="O40" s="113">
        <f t="shared" si="12"/>
        <v>0</v>
      </c>
      <c r="T40" s="9"/>
      <c r="U40" s="9"/>
      <c r="V40" s="9"/>
      <c r="W40" s="9"/>
      <c r="X40" s="9"/>
      <c r="Y40" s="9"/>
      <c r="Z40" s="9"/>
      <c r="AA40" s="9"/>
      <c r="AB40" s="9"/>
    </row>
    <row r="41" spans="3:28" ht="46.5" customHeight="1" x14ac:dyDescent="0.3">
      <c r="C41" s="131"/>
      <c r="D41" s="169" t="s">
        <v>188</v>
      </c>
      <c r="E41" s="169"/>
      <c r="F41" s="113">
        <f t="shared" ref="F41:O41" si="13">F12+F23</f>
        <v>0</v>
      </c>
      <c r="G41" s="113">
        <f t="shared" si="13"/>
        <v>0</v>
      </c>
      <c r="H41" s="113">
        <f>H12+H23</f>
        <v>0</v>
      </c>
      <c r="I41" s="113">
        <f t="shared" si="13"/>
        <v>0</v>
      </c>
      <c r="J41" s="113">
        <f t="shared" si="13"/>
        <v>0</v>
      </c>
      <c r="K41" s="113">
        <f t="shared" si="13"/>
        <v>0</v>
      </c>
      <c r="L41" s="113">
        <f t="shared" si="13"/>
        <v>0</v>
      </c>
      <c r="M41" s="113">
        <f t="shared" si="13"/>
        <v>0</v>
      </c>
      <c r="N41" s="113">
        <f t="shared" si="13"/>
        <v>0</v>
      </c>
      <c r="O41" s="113">
        <f t="shared" si="13"/>
        <v>0</v>
      </c>
      <c r="T41" s="9"/>
      <c r="U41" s="9"/>
      <c r="V41" s="9"/>
      <c r="W41" s="9"/>
      <c r="X41" s="9"/>
      <c r="Y41" s="9"/>
      <c r="Z41" s="9"/>
      <c r="AA41" s="9"/>
      <c r="AB41" s="9"/>
    </row>
    <row r="42" spans="3:28" ht="46.5" customHeight="1" x14ac:dyDescent="0.3">
      <c r="C42" s="131"/>
      <c r="D42" s="169" t="s">
        <v>189</v>
      </c>
      <c r="E42" s="169"/>
      <c r="F42" s="119"/>
      <c r="G42" s="119"/>
      <c r="H42" s="119"/>
      <c r="I42" s="119"/>
      <c r="J42" s="113">
        <f t="shared" ref="J42:O42" si="14">J14+J25</f>
        <v>0</v>
      </c>
      <c r="K42" s="113">
        <f t="shared" si="14"/>
        <v>0</v>
      </c>
      <c r="L42" s="113">
        <f t="shared" si="14"/>
        <v>0</v>
      </c>
      <c r="M42" s="113">
        <f t="shared" si="14"/>
        <v>0</v>
      </c>
      <c r="N42" s="113">
        <f t="shared" si="14"/>
        <v>0</v>
      </c>
      <c r="O42" s="113">
        <f t="shared" si="14"/>
        <v>0</v>
      </c>
      <c r="T42" s="9"/>
      <c r="U42" s="9"/>
      <c r="V42" s="9"/>
      <c r="W42" s="9"/>
      <c r="X42" s="9"/>
      <c r="Y42" s="9"/>
      <c r="Z42" s="9"/>
      <c r="AA42" s="9"/>
      <c r="AB42" s="9"/>
    </row>
    <row r="43" spans="3:28" ht="46.5" customHeight="1" x14ac:dyDescent="0.3">
      <c r="C43" s="241" t="s">
        <v>190</v>
      </c>
      <c r="D43" s="129"/>
      <c r="E43" s="129"/>
      <c r="F43" s="113">
        <f t="shared" ref="F43:O43" si="15">F38+F39+F40</f>
        <v>0</v>
      </c>
      <c r="G43" s="147">
        <f t="shared" si="15"/>
        <v>0</v>
      </c>
      <c r="H43" s="147">
        <f t="shared" si="15"/>
        <v>0</v>
      </c>
      <c r="I43" s="147">
        <f t="shared" si="15"/>
        <v>0</v>
      </c>
      <c r="J43" s="147">
        <f t="shared" si="15"/>
        <v>0</v>
      </c>
      <c r="K43" s="147">
        <f t="shared" si="15"/>
        <v>0</v>
      </c>
      <c r="L43" s="147">
        <f t="shared" si="15"/>
        <v>0</v>
      </c>
      <c r="M43" s="147">
        <f t="shared" si="15"/>
        <v>0</v>
      </c>
      <c r="N43" s="147">
        <f t="shared" si="15"/>
        <v>0</v>
      </c>
      <c r="O43" s="147">
        <f t="shared" si="15"/>
        <v>0</v>
      </c>
      <c r="T43" s="9"/>
      <c r="U43" s="9"/>
      <c r="V43" s="9"/>
      <c r="W43" s="9"/>
      <c r="X43" s="9"/>
      <c r="Y43" s="9"/>
      <c r="Z43" s="9"/>
      <c r="AA43" s="9"/>
      <c r="AB43" s="9"/>
    </row>
    <row r="44" spans="3:28" ht="46.5" customHeight="1" x14ac:dyDescent="0.3">
      <c r="C44" s="210" t="s">
        <v>191</v>
      </c>
      <c r="D44" s="170"/>
      <c r="E44" s="170"/>
      <c r="F44" s="237"/>
      <c r="G44" s="237"/>
      <c r="H44" s="237"/>
      <c r="I44" s="237"/>
      <c r="J44" s="237"/>
      <c r="K44" s="132">
        <f>IF(K43=0,0,
 IFERROR(ROUNDDOWN(((K43/$J$43)^(1/LEFT(K$2,1))-1)*100,1),0))</f>
        <v>0</v>
      </c>
      <c r="L44" s="132">
        <f>IF(L43=0,0,
 IFERROR(ROUNDDOWN(((L43/$J$43)^(1/LEFT(L$2,1))-1)*100,1),0))</f>
        <v>0</v>
      </c>
      <c r="M44" s="132">
        <f>IF(M43=0,0,
 IFERROR(ROUNDDOWN(((M43/$J$43)^(1/LEFT(M$2,1))-1)*100,1),0))</f>
        <v>0</v>
      </c>
      <c r="N44" s="132">
        <f>IF(N43=0,0,
 IFERROR(ROUNDDOWN(((N43/$J$43)^(1/LEFT(N$2,1))-1)*100,1),0))</f>
        <v>0</v>
      </c>
      <c r="O44" s="132">
        <f>IF(O43=0,0,
 IFERROR(ROUNDDOWN(((O43/$J$43)^(1/LEFT(O$2,1))-1)*100,1),0))</f>
        <v>0</v>
      </c>
      <c r="T44" s="9"/>
      <c r="U44" s="9"/>
      <c r="V44" s="9"/>
      <c r="W44" s="9"/>
      <c r="X44" s="9"/>
      <c r="Y44" s="9"/>
      <c r="Z44" s="9"/>
      <c r="AA44" s="9"/>
      <c r="AB44" s="9"/>
    </row>
    <row r="45" spans="3:28" ht="46.5" customHeight="1" thickBot="1" x14ac:dyDescent="0.35">
      <c r="C45" s="167" t="s">
        <v>192</v>
      </c>
      <c r="D45" s="166"/>
      <c r="E45" s="166"/>
      <c r="F45" s="183"/>
      <c r="G45" s="183"/>
      <c r="H45" s="183"/>
      <c r="I45" s="183"/>
      <c r="J45" s="183"/>
      <c r="K45" s="184"/>
      <c r="L45" s="184"/>
      <c r="M45" s="184"/>
      <c r="N45" s="184"/>
      <c r="O45" s="185"/>
      <c r="T45" s="9"/>
      <c r="U45" s="9"/>
      <c r="V45" s="9"/>
      <c r="W45" s="9"/>
      <c r="X45" s="9"/>
      <c r="Y45" s="9"/>
      <c r="Z45" s="9"/>
      <c r="AA45" s="9"/>
      <c r="AB45" s="9"/>
    </row>
    <row r="46" spans="3:28" ht="46.5" customHeight="1" thickTop="1" x14ac:dyDescent="0.3">
      <c r="C46" s="171" t="s">
        <v>193</v>
      </c>
      <c r="D46" s="172"/>
      <c r="E46" s="172"/>
      <c r="F46" s="449"/>
      <c r="G46" s="450"/>
      <c r="H46" s="450"/>
      <c r="I46" s="450"/>
      <c r="J46" s="450"/>
      <c r="K46" s="450"/>
      <c r="L46" s="450"/>
      <c r="M46" s="450"/>
      <c r="N46" s="450"/>
      <c r="O46" s="451"/>
      <c r="T46" s="9"/>
      <c r="U46" s="9"/>
      <c r="V46" s="9"/>
      <c r="W46" s="9"/>
      <c r="X46" s="9"/>
      <c r="Y46" s="9"/>
      <c r="Z46" s="9"/>
      <c r="AA46" s="9"/>
      <c r="AB46" s="9"/>
    </row>
    <row r="47" spans="3:28" ht="46.5" customHeight="1" x14ac:dyDescent="0.3">
      <c r="C47" s="171" t="s">
        <v>194</v>
      </c>
      <c r="D47" s="172"/>
      <c r="E47" s="228"/>
      <c r="F47" s="407"/>
      <c r="G47" s="408"/>
      <c r="H47" s="408"/>
      <c r="I47" s="409"/>
      <c r="J47" s="408"/>
      <c r="K47" s="408"/>
      <c r="L47" s="408"/>
      <c r="M47" s="408"/>
      <c r="N47" s="408"/>
      <c r="O47" s="410"/>
      <c r="T47" s="9"/>
      <c r="U47" s="9"/>
      <c r="V47" s="9"/>
      <c r="W47" s="9"/>
      <c r="X47" s="9"/>
      <c r="Y47" s="9"/>
      <c r="Z47" s="9"/>
      <c r="AA47" s="9"/>
      <c r="AB47" s="9"/>
    </row>
    <row r="48" spans="3:28" ht="46.5" customHeight="1" x14ac:dyDescent="0.3">
      <c r="C48" s="171" t="s">
        <v>195</v>
      </c>
      <c r="D48" s="172"/>
      <c r="E48" s="228"/>
      <c r="F48" s="411"/>
      <c r="G48" s="412"/>
      <c r="H48" s="412"/>
      <c r="I48" s="413"/>
      <c r="J48" s="412"/>
      <c r="K48" s="412"/>
      <c r="L48" s="412"/>
      <c r="M48" s="412"/>
      <c r="N48" s="412"/>
      <c r="O48" s="414"/>
      <c r="T48" s="9"/>
      <c r="U48" s="9"/>
      <c r="V48" s="9"/>
      <c r="W48" s="9"/>
      <c r="X48" s="9"/>
      <c r="Y48" s="9"/>
      <c r="Z48" s="9"/>
      <c r="AA48" s="9"/>
      <c r="AB48" s="9"/>
    </row>
    <row r="49" spans="3:28" ht="46.5" customHeight="1" thickBot="1" x14ac:dyDescent="0.35">
      <c r="C49" s="171" t="s">
        <v>196</v>
      </c>
      <c r="D49" s="172"/>
      <c r="E49" s="172"/>
      <c r="F49" s="452"/>
      <c r="G49" s="453"/>
      <c r="H49" s="454"/>
      <c r="I49" s="455"/>
      <c r="J49" s="456"/>
      <c r="K49" s="457"/>
      <c r="L49" s="457"/>
      <c r="M49" s="457"/>
      <c r="N49" s="457"/>
      <c r="O49" s="458"/>
      <c r="T49" s="9"/>
      <c r="U49" s="9"/>
      <c r="V49" s="9"/>
      <c r="W49" s="9"/>
      <c r="X49" s="9"/>
      <c r="Y49" s="9"/>
      <c r="Z49" s="9"/>
      <c r="AA49" s="9"/>
      <c r="AB49" s="9"/>
    </row>
    <row r="50" spans="3:28" ht="46.5" customHeight="1" thickTop="1" thickBot="1" x14ac:dyDescent="0.35">
      <c r="C50" s="171"/>
      <c r="D50" s="173" t="s">
        <v>197</v>
      </c>
      <c r="E50" s="172"/>
      <c r="F50" s="459"/>
      <c r="G50" s="460"/>
      <c r="H50" s="460"/>
      <c r="I50" s="461"/>
      <c r="J50" s="188"/>
      <c r="K50" s="189"/>
      <c r="L50" s="189"/>
      <c r="M50" s="189"/>
      <c r="N50" s="189"/>
      <c r="O50" s="189"/>
      <c r="T50" s="9"/>
      <c r="U50" s="9"/>
      <c r="V50" s="9"/>
      <c r="W50" s="9"/>
      <c r="X50" s="9"/>
      <c r="Y50" s="9"/>
      <c r="Z50" s="9"/>
      <c r="AA50" s="9"/>
      <c r="AB50" s="9"/>
    </row>
    <row r="51" spans="3:28" ht="46.5" customHeight="1" thickTop="1" thickBot="1" x14ac:dyDescent="0.35">
      <c r="C51" s="171" t="s">
        <v>198</v>
      </c>
      <c r="D51" s="172"/>
      <c r="E51" s="172"/>
      <c r="F51" s="415"/>
      <c r="G51" s="401"/>
      <c r="H51" s="401"/>
      <c r="I51" s="401"/>
      <c r="J51" s="138"/>
      <c r="K51" s="138"/>
      <c r="L51" s="138"/>
      <c r="M51" s="138"/>
      <c r="N51" s="138"/>
      <c r="O51" s="139"/>
      <c r="T51" s="9"/>
      <c r="U51" s="9"/>
      <c r="V51" s="9"/>
      <c r="W51" s="9"/>
      <c r="X51" s="9"/>
      <c r="Y51" s="9"/>
      <c r="Z51" s="9"/>
      <c r="AA51" s="9"/>
      <c r="AB51" s="9"/>
    </row>
    <row r="52" spans="3:28" ht="46.5" customHeight="1" thickTop="1" thickBot="1" x14ac:dyDescent="0.35">
      <c r="C52" s="171"/>
      <c r="D52" s="173" t="s">
        <v>199</v>
      </c>
      <c r="E52" s="172"/>
      <c r="F52" s="462"/>
      <c r="G52" s="462"/>
      <c r="H52" s="462"/>
      <c r="I52" s="463"/>
      <c r="J52" s="416"/>
      <c r="K52" s="140"/>
      <c r="L52" s="140"/>
      <c r="M52" s="140"/>
      <c r="N52" s="140"/>
      <c r="O52" s="141"/>
      <c r="T52" s="9"/>
      <c r="U52" s="9"/>
      <c r="V52" s="9"/>
      <c r="W52" s="9"/>
      <c r="X52" s="9"/>
      <c r="Y52" s="9"/>
      <c r="Z52" s="9"/>
      <c r="AA52" s="9"/>
      <c r="AB52" s="9"/>
    </row>
    <row r="53" spans="3:28" ht="46.5" customHeight="1" thickTop="1" x14ac:dyDescent="0.3">
      <c r="C53" s="242" t="s">
        <v>200</v>
      </c>
      <c r="D53" s="172"/>
      <c r="E53" s="172"/>
      <c r="F53" s="114" t="str">
        <f t="shared" ref="F53:O53" si="16">IFERROR(F51/F49,"")</f>
        <v/>
      </c>
      <c r="G53" s="114" t="str">
        <f t="shared" si="16"/>
        <v/>
      </c>
      <c r="H53" s="114" t="str">
        <f t="shared" si="16"/>
        <v/>
      </c>
      <c r="I53" s="114" t="str">
        <f t="shared" si="16"/>
        <v/>
      </c>
      <c r="J53" s="116" t="str">
        <f t="shared" si="16"/>
        <v/>
      </c>
      <c r="K53" s="116" t="str">
        <f t="shared" si="16"/>
        <v/>
      </c>
      <c r="L53" s="116" t="str">
        <f t="shared" si="16"/>
        <v/>
      </c>
      <c r="M53" s="116" t="str">
        <f t="shared" si="16"/>
        <v/>
      </c>
      <c r="N53" s="116" t="str">
        <f t="shared" si="16"/>
        <v/>
      </c>
      <c r="O53" s="116" t="str">
        <f t="shared" si="16"/>
        <v/>
      </c>
      <c r="T53" s="9"/>
      <c r="U53" s="9"/>
      <c r="V53" s="9"/>
      <c r="W53" s="9"/>
      <c r="X53" s="9"/>
      <c r="Y53" s="9"/>
      <c r="Z53" s="9"/>
      <c r="AA53" s="9"/>
      <c r="AB53" s="9"/>
    </row>
    <row r="54" spans="3:28" ht="46.5" customHeight="1" x14ac:dyDescent="0.3">
      <c r="C54" s="171" t="s">
        <v>201</v>
      </c>
      <c r="D54" s="172"/>
      <c r="E54" s="172"/>
      <c r="F54" s="146"/>
      <c r="G54" s="119"/>
      <c r="H54" s="119"/>
      <c r="I54" s="119"/>
      <c r="J54" s="119"/>
      <c r="K54" s="132">
        <f>IFERROR(ROUNDDOWN(((K53/$J$53)^(1/LEFT(K$2,1))-1)*100,1),0)</f>
        <v>0</v>
      </c>
      <c r="L54" s="132">
        <f>IFERROR(ROUNDDOWN(((L53/$J$53)^(1/LEFT(L$2,1))-1)*100,1),0)</f>
        <v>0</v>
      </c>
      <c r="M54" s="132">
        <f>IFERROR(ROUNDDOWN(((M53/$J$53)^(1/LEFT(M$2,1))-1)*100,1),0)</f>
        <v>0</v>
      </c>
      <c r="N54" s="132">
        <f>IFERROR(ROUNDDOWN(((N53/$J$53)^(1/LEFT(N$2,1))-1)*100,1),0)</f>
        <v>0</v>
      </c>
      <c r="O54" s="132">
        <f>IFERROR(ROUNDDOWN(((O53/$J$53)^(1/LEFT(O$2,1))-1)*100,1),0)</f>
        <v>0</v>
      </c>
      <c r="T54" s="9"/>
      <c r="U54" s="9"/>
      <c r="V54" s="9"/>
      <c r="W54" s="9"/>
      <c r="X54" s="9"/>
      <c r="Y54" s="9"/>
      <c r="Z54" s="9"/>
      <c r="AA54" s="9"/>
      <c r="AB54" s="9"/>
    </row>
    <row r="55" spans="3:28" ht="46.5" customHeight="1" thickBot="1" x14ac:dyDescent="0.35">
      <c r="C55" s="174" t="s">
        <v>202</v>
      </c>
      <c r="D55" s="175"/>
      <c r="E55" s="175"/>
      <c r="F55" s="190"/>
      <c r="G55" s="190"/>
      <c r="H55" s="190"/>
      <c r="I55" s="190"/>
      <c r="J55" s="190"/>
      <c r="K55" s="191"/>
      <c r="L55" s="191"/>
      <c r="M55" s="191"/>
      <c r="N55" s="191"/>
      <c r="O55" s="192"/>
      <c r="T55" s="9"/>
      <c r="U55" s="9"/>
      <c r="V55" s="9"/>
      <c r="W55" s="9"/>
      <c r="X55" s="9"/>
      <c r="Y55" s="9"/>
      <c r="Z55" s="9"/>
      <c r="AA55" s="9"/>
      <c r="AB55" s="9"/>
    </row>
    <row r="56" spans="3:28" ht="46.5" customHeight="1" thickTop="1" thickBot="1" x14ac:dyDescent="0.35">
      <c r="C56" s="229" t="s">
        <v>203</v>
      </c>
      <c r="D56" s="176"/>
      <c r="E56" s="176"/>
      <c r="F56" s="156"/>
      <c r="G56" s="220"/>
      <c r="H56" s="220"/>
      <c r="I56" s="204"/>
      <c r="J56" s="428"/>
      <c r="K56" s="157"/>
      <c r="L56" s="157"/>
      <c r="M56" s="157"/>
      <c r="N56" s="157"/>
      <c r="O56" s="193"/>
      <c r="T56" s="9"/>
      <c r="U56" s="9"/>
      <c r="V56" s="9"/>
      <c r="W56" s="9"/>
      <c r="X56" s="9"/>
      <c r="Y56" s="9"/>
      <c r="Z56" s="9"/>
      <c r="AA56" s="9"/>
      <c r="AB56" s="9"/>
    </row>
    <row r="57" spans="3:28" ht="46.5" customHeight="1" thickTop="1" x14ac:dyDescent="0.3">
      <c r="C57" s="229" t="s">
        <v>204</v>
      </c>
      <c r="D57" s="176"/>
      <c r="E57" s="176"/>
      <c r="F57" s="221"/>
      <c r="G57" s="222"/>
      <c r="H57" s="223"/>
      <c r="I57" s="194"/>
      <c r="J57" s="195"/>
      <c r="K57" s="195"/>
      <c r="L57" s="195"/>
      <c r="M57" s="195"/>
      <c r="N57" s="195"/>
      <c r="O57" s="195"/>
      <c r="T57" s="9"/>
      <c r="U57" s="9"/>
      <c r="V57" s="9"/>
      <c r="W57" s="9"/>
      <c r="X57" s="9"/>
      <c r="Y57" s="9"/>
      <c r="Z57" s="9"/>
      <c r="AA57" s="9"/>
      <c r="AB57" s="9"/>
    </row>
    <row r="58" spans="3:28" ht="46.5" customHeight="1" x14ac:dyDescent="0.3">
      <c r="C58" s="229" t="s">
        <v>205</v>
      </c>
      <c r="D58" s="203"/>
      <c r="E58" s="176"/>
      <c r="F58" s="205"/>
      <c r="G58" s="206"/>
      <c r="H58" s="207"/>
      <c r="I58" s="194"/>
      <c r="J58" s="195"/>
      <c r="K58" s="195"/>
      <c r="L58" s="195"/>
      <c r="M58" s="195"/>
      <c r="N58" s="195"/>
      <c r="O58" s="195"/>
      <c r="T58" s="9"/>
      <c r="U58" s="9"/>
      <c r="V58" s="9"/>
      <c r="W58" s="9"/>
      <c r="X58" s="9"/>
      <c r="Y58" s="9"/>
      <c r="Z58" s="9"/>
      <c r="AA58" s="9"/>
      <c r="AB58" s="9"/>
    </row>
    <row r="59" spans="3:28" ht="46.5" customHeight="1" x14ac:dyDescent="0.3">
      <c r="C59" s="229" t="s">
        <v>206</v>
      </c>
      <c r="D59" s="203"/>
      <c r="E59" s="176"/>
      <c r="F59" s="160"/>
      <c r="G59" s="197"/>
      <c r="H59" s="218"/>
      <c r="I59" s="194"/>
      <c r="J59" s="195"/>
      <c r="K59" s="195"/>
      <c r="L59" s="195"/>
      <c r="M59" s="195"/>
      <c r="N59" s="195"/>
      <c r="O59" s="195"/>
      <c r="T59" s="9"/>
      <c r="U59" s="9"/>
      <c r="V59" s="9"/>
      <c r="W59" s="9"/>
      <c r="X59" s="9"/>
      <c r="Y59" s="9"/>
      <c r="Z59" s="9"/>
      <c r="AA59" s="9"/>
      <c r="AB59" s="9"/>
    </row>
    <row r="60" spans="3:28" ht="46.5" customHeight="1" thickBot="1" x14ac:dyDescent="0.35">
      <c r="C60" s="229" t="s">
        <v>207</v>
      </c>
      <c r="D60" s="203"/>
      <c r="E60" s="176"/>
      <c r="F60" s="200"/>
      <c r="G60" s="201"/>
      <c r="H60" s="202"/>
      <c r="I60" s="194"/>
      <c r="J60" s="195"/>
      <c r="K60" s="195"/>
      <c r="L60" s="195"/>
      <c r="M60" s="195"/>
      <c r="N60" s="195"/>
      <c r="O60" s="195"/>
      <c r="T60" s="9"/>
      <c r="U60" s="9"/>
      <c r="V60" s="9"/>
      <c r="W60" s="9"/>
      <c r="X60" s="9"/>
      <c r="Y60" s="9"/>
      <c r="Z60" s="9"/>
      <c r="AA60" s="9"/>
      <c r="AB60" s="9"/>
    </row>
    <row r="61" spans="3:28" ht="15.6" thickTop="1" x14ac:dyDescent="0.3">
      <c r="G61" s="111"/>
      <c r="J61" s="111"/>
      <c r="K61" s="111"/>
      <c r="AA61" s="9"/>
      <c r="AB61" s="9"/>
    </row>
    <row r="62" spans="3:28" ht="16.2" x14ac:dyDescent="0.3">
      <c r="C62" s="464" t="s">
        <v>208</v>
      </c>
      <c r="D62" s="465" t="s">
        <v>209</v>
      </c>
      <c r="E62" s="466"/>
      <c r="F62" s="467"/>
      <c r="G62" s="468"/>
      <c r="H62" s="464"/>
      <c r="I62" s="464"/>
      <c r="J62" s="111"/>
      <c r="K62" s="111"/>
    </row>
    <row r="63" spans="3:28" ht="16.2" x14ac:dyDescent="0.3">
      <c r="C63" s="464"/>
      <c r="D63" s="465" t="s">
        <v>210</v>
      </c>
      <c r="E63" s="466"/>
      <c r="F63" s="467"/>
      <c r="G63" s="468"/>
      <c r="H63" s="464"/>
      <c r="I63" s="464"/>
      <c r="J63" s="111"/>
      <c r="K63" s="111"/>
    </row>
    <row r="64" spans="3:28" ht="16.2" x14ac:dyDescent="0.3">
      <c r="C64" s="464"/>
      <c r="D64" s="465"/>
      <c r="E64" s="466"/>
      <c r="F64" s="467"/>
      <c r="G64" s="468"/>
      <c r="H64" s="464"/>
      <c r="I64" s="464"/>
      <c r="J64" s="111"/>
      <c r="K64" s="111"/>
    </row>
    <row r="65" spans="3:11" ht="16.2" x14ac:dyDescent="0.3">
      <c r="C65" s="464" t="s">
        <v>211</v>
      </c>
      <c r="D65" s="465" t="s">
        <v>212</v>
      </c>
      <c r="E65" s="466"/>
      <c r="F65" s="467"/>
      <c r="G65" s="468"/>
      <c r="H65" s="464"/>
      <c r="I65" s="464"/>
      <c r="J65" s="111"/>
      <c r="K65" s="111"/>
    </row>
    <row r="66" spans="3:11" ht="16.2" x14ac:dyDescent="0.3">
      <c r="C66" s="464"/>
      <c r="D66" s="465"/>
      <c r="E66" s="466"/>
      <c r="F66" s="467"/>
      <c r="G66" s="468"/>
      <c r="H66" s="464"/>
      <c r="I66" s="464"/>
      <c r="J66" s="111"/>
      <c r="K66" s="111"/>
    </row>
    <row r="67" spans="3:11" ht="16.2" x14ac:dyDescent="0.3">
      <c r="C67" s="464" t="s">
        <v>213</v>
      </c>
      <c r="D67" s="465" t="s">
        <v>214</v>
      </c>
      <c r="E67" s="466"/>
      <c r="F67" s="467"/>
      <c r="G67" s="468"/>
      <c r="H67" s="464"/>
      <c r="I67" s="464"/>
      <c r="J67" s="111"/>
      <c r="K67" s="111"/>
    </row>
    <row r="68" spans="3:11" ht="16.2" x14ac:dyDescent="0.3">
      <c r="C68" s="464"/>
      <c r="D68" s="465" t="s">
        <v>215</v>
      </c>
      <c r="E68" s="466"/>
      <c r="F68" s="467"/>
      <c r="G68" s="468"/>
      <c r="H68" s="464"/>
      <c r="I68" s="464"/>
      <c r="J68" s="111"/>
      <c r="K68" s="111"/>
    </row>
    <row r="69" spans="3:11" ht="16.2" x14ac:dyDescent="0.3">
      <c r="C69" s="464"/>
      <c r="D69" s="465" t="s">
        <v>216</v>
      </c>
      <c r="E69" s="466"/>
      <c r="F69" s="467"/>
      <c r="G69" s="468"/>
      <c r="H69" s="464"/>
      <c r="I69" s="464"/>
      <c r="J69" s="111"/>
      <c r="K69" s="111"/>
    </row>
    <row r="70" spans="3:11" ht="16.2" x14ac:dyDescent="0.3">
      <c r="C70" s="464"/>
      <c r="D70" s="465" t="s">
        <v>217</v>
      </c>
      <c r="E70" s="466"/>
      <c r="F70" s="467"/>
      <c r="G70" s="468"/>
      <c r="H70" s="464"/>
      <c r="I70" s="464"/>
      <c r="J70" s="111"/>
      <c r="K70" s="111"/>
    </row>
    <row r="71" spans="3:11" ht="16.2" x14ac:dyDescent="0.3">
      <c r="C71" s="464"/>
      <c r="D71" s="465" t="s">
        <v>218</v>
      </c>
      <c r="E71" s="466"/>
      <c r="F71" s="467"/>
      <c r="G71" s="468"/>
      <c r="H71" s="464"/>
      <c r="I71" s="464"/>
      <c r="J71" s="111"/>
      <c r="K71" s="111"/>
    </row>
    <row r="72" spans="3:11" ht="16.2" x14ac:dyDescent="0.3">
      <c r="C72" s="464"/>
      <c r="D72" s="465" t="s">
        <v>219</v>
      </c>
      <c r="E72" s="466"/>
      <c r="F72" s="467"/>
      <c r="G72" s="468"/>
      <c r="H72" s="464"/>
      <c r="I72" s="464"/>
      <c r="J72" s="111"/>
      <c r="K72" s="111"/>
    </row>
    <row r="73" spans="3:11" ht="16.2" x14ac:dyDescent="0.3">
      <c r="C73" s="464"/>
      <c r="D73" s="465" t="s">
        <v>220</v>
      </c>
      <c r="E73" s="466"/>
      <c r="F73" s="467"/>
      <c r="G73" s="468"/>
      <c r="H73" s="464"/>
      <c r="I73" s="464"/>
      <c r="J73" s="111"/>
      <c r="K73" s="111"/>
    </row>
    <row r="74" spans="3:11" ht="16.2" x14ac:dyDescent="0.3">
      <c r="C74" s="464"/>
      <c r="D74" s="465" t="s">
        <v>221</v>
      </c>
      <c r="E74" s="466"/>
      <c r="F74" s="467"/>
      <c r="G74" s="468"/>
      <c r="H74" s="464"/>
      <c r="I74" s="464"/>
      <c r="J74" s="111"/>
      <c r="K74" s="111"/>
    </row>
    <row r="75" spans="3:11" ht="16.2" x14ac:dyDescent="0.3">
      <c r="C75" s="464"/>
      <c r="D75" s="465"/>
      <c r="E75" s="466"/>
      <c r="F75" s="467"/>
      <c r="G75" s="468"/>
      <c r="H75" s="464"/>
      <c r="I75" s="464"/>
      <c r="J75" s="111"/>
      <c r="K75" s="111"/>
    </row>
    <row r="76" spans="3:11" ht="16.2" x14ac:dyDescent="0.3">
      <c r="C76" s="464" t="s">
        <v>222</v>
      </c>
      <c r="D76" s="465" t="s">
        <v>223</v>
      </c>
      <c r="E76" s="466"/>
      <c r="F76" s="467"/>
      <c r="G76" s="468"/>
      <c r="H76" s="464"/>
      <c r="I76" s="464"/>
      <c r="J76" s="111"/>
      <c r="K76" s="111"/>
    </row>
    <row r="77" spans="3:11" ht="16.2" x14ac:dyDescent="0.3">
      <c r="C77" s="464"/>
      <c r="D77" s="465"/>
      <c r="E77" s="466"/>
      <c r="F77" s="467"/>
      <c r="G77" s="468"/>
      <c r="H77" s="464"/>
      <c r="I77" s="464"/>
      <c r="J77" s="111"/>
      <c r="K77" s="111"/>
    </row>
    <row r="78" spans="3:11" ht="16.2" x14ac:dyDescent="0.3">
      <c r="C78" s="464" t="s">
        <v>224</v>
      </c>
      <c r="D78" s="465" t="s">
        <v>225</v>
      </c>
      <c r="E78" s="466"/>
      <c r="F78" s="467"/>
      <c r="G78" s="468"/>
      <c r="H78" s="464"/>
      <c r="I78" s="464"/>
      <c r="J78" s="111"/>
      <c r="K78" s="111"/>
    </row>
    <row r="79" spans="3:11" ht="16.2" x14ac:dyDescent="0.3">
      <c r="C79" s="464"/>
      <c r="D79" s="465"/>
      <c r="E79" s="466"/>
      <c r="F79" s="467"/>
      <c r="G79" s="464"/>
      <c r="H79" s="464"/>
      <c r="I79" s="464"/>
    </row>
    <row r="80" spans="3:11" ht="16.2" x14ac:dyDescent="0.3">
      <c r="C80" s="464" t="s">
        <v>226</v>
      </c>
      <c r="D80" s="465" t="s">
        <v>227</v>
      </c>
      <c r="E80" s="466"/>
      <c r="F80" s="467"/>
      <c r="G80" s="464"/>
      <c r="H80" s="464"/>
      <c r="I80" s="464"/>
    </row>
    <row r="81" spans="3:9" ht="16.2" x14ac:dyDescent="0.3">
      <c r="C81" s="464"/>
      <c r="D81" s="465"/>
      <c r="E81" s="466"/>
      <c r="F81" s="467"/>
      <c r="G81" s="464"/>
      <c r="H81" s="464"/>
      <c r="I81" s="464"/>
    </row>
    <row r="82" spans="3:9" x14ac:dyDescent="0.3">
      <c r="C82" s="464" t="s">
        <v>228</v>
      </c>
      <c r="D82" s="465" t="s">
        <v>229</v>
      </c>
      <c r="E82" s="464"/>
      <c r="F82" s="464"/>
      <c r="G82" s="464"/>
      <c r="H82" s="464"/>
      <c r="I82" s="464"/>
    </row>
    <row r="83" spans="3:9" x14ac:dyDescent="0.3">
      <c r="C83" s="464"/>
      <c r="D83" s="469" t="s">
        <v>271</v>
      </c>
      <c r="E83" s="464"/>
      <c r="F83" s="464"/>
      <c r="G83" s="464"/>
      <c r="H83" s="464"/>
      <c r="I83" s="464"/>
    </row>
    <row r="84" spans="3:9" x14ac:dyDescent="0.3">
      <c r="C84" s="464"/>
      <c r="D84" s="464"/>
      <c r="E84" s="464"/>
      <c r="F84" s="464"/>
      <c r="G84" s="464"/>
      <c r="H84" s="464"/>
      <c r="I84" s="464"/>
    </row>
    <row r="85" spans="3:9" x14ac:dyDescent="0.3">
      <c r="C85" s="464" t="s">
        <v>230</v>
      </c>
      <c r="D85" s="464" t="s">
        <v>272</v>
      </c>
      <c r="E85" s="464"/>
      <c r="F85" s="464"/>
      <c r="G85" s="464"/>
      <c r="H85" s="464"/>
      <c r="I85" s="464"/>
    </row>
    <row r="86" spans="3:9" x14ac:dyDescent="0.3">
      <c r="C86" s="464"/>
      <c r="D86" s="464" t="s">
        <v>231</v>
      </c>
      <c r="E86" s="464"/>
      <c r="F86" s="464"/>
      <c r="G86" s="464"/>
      <c r="H86" s="464"/>
      <c r="I86" s="464"/>
    </row>
    <row r="87" spans="3:9" x14ac:dyDescent="0.3">
      <c r="C87" s="464"/>
      <c r="D87" s="464" t="s">
        <v>232</v>
      </c>
      <c r="E87" s="464"/>
      <c r="F87" s="464"/>
      <c r="G87" s="464"/>
      <c r="H87" s="464"/>
      <c r="I87" s="464"/>
    </row>
    <row r="88" spans="3:9" x14ac:dyDescent="0.3">
      <c r="C88" s="464"/>
      <c r="D88" s="464" t="s">
        <v>233</v>
      </c>
      <c r="E88" s="464"/>
      <c r="F88" s="464"/>
      <c r="G88" s="464"/>
      <c r="H88" s="464"/>
      <c r="I88" s="464"/>
    </row>
    <row r="89" spans="3:9" x14ac:dyDescent="0.3">
      <c r="C89" s="464"/>
      <c r="D89" s="470" t="s">
        <v>274</v>
      </c>
      <c r="E89" s="464"/>
      <c r="F89" s="464"/>
      <c r="G89" s="464"/>
      <c r="H89" s="464"/>
      <c r="I89" s="464"/>
    </row>
    <row r="90" spans="3:9" x14ac:dyDescent="0.3">
      <c r="C90" s="464"/>
      <c r="D90" s="464"/>
      <c r="E90" s="464"/>
      <c r="F90" s="464"/>
      <c r="G90" s="464"/>
      <c r="H90" s="464"/>
      <c r="I90" s="464"/>
    </row>
    <row r="91" spans="3:9" x14ac:dyDescent="0.3">
      <c r="C91" s="464" t="s">
        <v>234</v>
      </c>
      <c r="D91" s="464" t="s">
        <v>273</v>
      </c>
      <c r="E91" s="464"/>
      <c r="F91" s="464"/>
      <c r="G91" s="464"/>
      <c r="H91" s="464"/>
      <c r="I91" s="464"/>
    </row>
    <row r="92" spans="3:9" x14ac:dyDescent="0.3">
      <c r="C92" s="464"/>
      <c r="D92" s="464" t="s">
        <v>235</v>
      </c>
      <c r="E92" s="464"/>
      <c r="F92" s="464"/>
      <c r="G92" s="464"/>
      <c r="H92" s="464"/>
      <c r="I92" s="464"/>
    </row>
    <row r="93" spans="3:9" x14ac:dyDescent="0.3">
      <c r="C93" s="464"/>
      <c r="D93" s="464" t="s">
        <v>233</v>
      </c>
      <c r="E93" s="464"/>
      <c r="F93" s="464"/>
      <c r="G93" s="464"/>
      <c r="H93" s="464"/>
      <c r="I93" s="464"/>
    </row>
    <row r="94" spans="3:9" x14ac:dyDescent="0.3">
      <c r="C94" s="464"/>
      <c r="D94" s="470" t="s">
        <v>275</v>
      </c>
      <c r="E94" s="464"/>
      <c r="F94" s="464"/>
      <c r="G94" s="464"/>
      <c r="H94" s="464"/>
      <c r="I94" s="464"/>
    </row>
    <row r="95" spans="3:9" x14ac:dyDescent="0.3">
      <c r="C95" s="464"/>
      <c r="D95" s="464"/>
      <c r="E95" s="464"/>
      <c r="F95" s="464"/>
      <c r="G95" s="464"/>
      <c r="H95" s="464"/>
      <c r="I95" s="464"/>
    </row>
    <row r="96" spans="3:9" x14ac:dyDescent="0.3">
      <c r="C96" s="464" t="s">
        <v>236</v>
      </c>
      <c r="D96" s="464" t="s">
        <v>237</v>
      </c>
      <c r="E96" s="464"/>
      <c r="F96" s="464"/>
      <c r="G96" s="464"/>
      <c r="H96" s="464"/>
      <c r="I96" s="464"/>
    </row>
    <row r="97" spans="3:9" x14ac:dyDescent="0.3">
      <c r="C97" s="464"/>
      <c r="D97" s="464" t="s">
        <v>233</v>
      </c>
      <c r="E97" s="464"/>
      <c r="F97" s="464"/>
      <c r="G97" s="464"/>
      <c r="H97" s="464"/>
      <c r="I97" s="464"/>
    </row>
    <row r="98" spans="3:9" x14ac:dyDescent="0.3">
      <c r="C98" s="464"/>
      <c r="D98" s="470" t="s">
        <v>276</v>
      </c>
      <c r="E98" s="464"/>
      <c r="F98" s="464"/>
      <c r="G98" s="464"/>
      <c r="H98" s="464"/>
      <c r="I98" s="464"/>
    </row>
    <row r="99" spans="3:9" x14ac:dyDescent="0.3">
      <c r="C99" s="464"/>
      <c r="D99" s="464"/>
      <c r="E99" s="464"/>
      <c r="F99" s="464"/>
      <c r="G99" s="464"/>
      <c r="H99" s="464"/>
      <c r="I99" s="464"/>
    </row>
    <row r="100" spans="3:9" x14ac:dyDescent="0.3">
      <c r="C100" s="464" t="s">
        <v>238</v>
      </c>
      <c r="D100" s="464" t="s">
        <v>239</v>
      </c>
      <c r="E100" s="464"/>
      <c r="F100" s="464"/>
      <c r="G100" s="464"/>
      <c r="H100" s="464"/>
      <c r="I100" s="464"/>
    </row>
    <row r="101" spans="3:9" x14ac:dyDescent="0.3">
      <c r="C101" s="464"/>
      <c r="D101" s="464" t="s">
        <v>233</v>
      </c>
      <c r="E101" s="464"/>
      <c r="F101" s="464"/>
      <c r="G101" s="464"/>
      <c r="H101" s="464"/>
      <c r="I101" s="464"/>
    </row>
    <row r="102" spans="3:9" x14ac:dyDescent="0.3">
      <c r="C102" s="464"/>
      <c r="D102" s="470" t="s">
        <v>277</v>
      </c>
      <c r="E102" s="464"/>
      <c r="F102" s="464"/>
      <c r="G102" s="464"/>
      <c r="H102" s="464"/>
      <c r="I102" s="464"/>
    </row>
  </sheetData>
  <sheetProtection algorithmName="SHA-512" hashValue="+54RGF0x9Fwa5qIch/AogOtKTSbc1l2ylBhVznzX6rHqIjI3Fj4dIDRvBf28uTDlnfoSzCaiRSoZil4rXSy2wg==" saltValue="W7+scfLjFZsrpH9BtwlukQ==" spinCount="100000" sheet="1" objects="1" scenarios="1" selectLockedCells="1" selectUnlockedCells="1"/>
  <protectedRanges>
    <protectedRange sqref="F17:O19 K41:O42 J30 K27:O28 J28 F27:J27 F41:I41 F5:O6 F46:O52 F22:O23 J24:O25 J7:O14 F8:I8 F11:I12 J20:O21 J40:J42 F39:O39" name="範囲1"/>
  </protectedRanges>
  <phoneticPr fontId="4"/>
  <hyperlinks>
    <hyperlink ref="D89" r:id="rId1" display="参考：有形固定資産｜調査項目情報｜政府統計の総合窓口(e-stat.go.jp)" xr:uid="{65F64912-7B9B-4D2C-94DC-2DB62BAE9C73}"/>
    <hyperlink ref="D94" r:id="rId2" display="参考：無形固定資産｜定義単位項目情報｜政府統計の総合窓口(e-stat.go.jp)" xr:uid="{0693B04C-1AE2-486F-81AD-473D13738906}"/>
    <hyperlink ref="D98" r:id="rId3" display="参考：自社研究開発費｜調査項目情報｜政府統計の総合窓口(e-stat.go.jp)" xr:uid="{9612BB9A-04D8-4C94-A0B7-67B21248A748}"/>
    <hyperlink ref="D102" r:id="rId4" display="参考：能力開発費｜調査項目情報｜政府統計の総合窓口(e-stat.go.jp)" xr:uid="{D7D79DB2-FB95-4347-96A2-C93C02F68EE4}"/>
  </hyperlinks>
  <pageMargins left="0.25" right="0.25" top="0.75" bottom="0.75" header="0.3" footer="0.3"/>
  <pageSetup paperSize="8" scale="22" fitToWidth="0" orientation="landscape" r:id="rId5"/>
  <drawing r:id="rId6"/>
  <extLst>
    <ext xmlns:x14="http://schemas.microsoft.com/office/spreadsheetml/2009/9/main" uri="{78C0D931-6437-407d-A8EE-F0AAD7539E65}">
      <x14:conditionalFormattings>
        <x14:conditionalFormatting xmlns:xm="http://schemas.microsoft.com/office/excel/2006/main">
          <x14:cfRule type="expression" priority="6" id="{0BB8DCAF-44AB-40DE-BD14-6E2BF113564B}">
            <xm:f>$R$3=リスト!$B$4</xm:f>
            <x14:dxf>
              <font>
                <color auto="1"/>
              </font>
              <fill>
                <patternFill>
                  <bgColor theme="0" tint="-0.14996795556505021"/>
                </patternFill>
              </fill>
            </x14:dxf>
          </x14:cfRule>
          <xm:sqref>F6 F9 F11:F12 F18 F20:F23 F29:F30 F32:F33 F35 F46:F51 F56:F60</xm:sqref>
        </x14:conditionalFormatting>
        <x14:conditionalFormatting xmlns:xm="http://schemas.microsoft.com/office/excel/2006/main">
          <x14:cfRule type="expression" priority="5" id="{45C05296-0F3F-4635-A0D4-51912F43C700}">
            <xm:f>$R$3=リスト!$B$5</xm:f>
            <x14:dxf>
              <font>
                <color auto="1"/>
              </font>
              <fill>
                <patternFill>
                  <bgColor theme="0" tint="-0.14996795556505021"/>
                </patternFill>
              </fill>
            </x14:dxf>
          </x14:cfRule>
          <xm:sqref>F6:G6 F9:G9 F11:G12 F18:G18 F20:G23 F29:G30 F32:G33 F35:G35 F46:G51 F56:G60</xm:sqref>
        </x14:conditionalFormatting>
        <x14:conditionalFormatting xmlns:xm="http://schemas.microsoft.com/office/excel/2006/main">
          <x14:cfRule type="expression" priority="4" id="{89F67018-1F18-434B-90C1-A68FF89F0F04}">
            <xm:f>$R$3=リスト!$B$6</xm:f>
            <x14:dxf>
              <font>
                <color auto="1"/>
              </font>
              <fill>
                <patternFill>
                  <bgColor theme="0" tint="-0.14996795556505021"/>
                </patternFill>
              </fill>
            </x14:dxf>
          </x14:cfRule>
          <xm:sqref>H3 F6:H6 F9:H9 F11:H12 F18:H18 F20:H23 F29:H30 F32:H33 F35:H35 F46:H51 F56:H60</xm:sqref>
        </x14:conditionalFormatting>
        <x14:conditionalFormatting xmlns:xm="http://schemas.microsoft.com/office/excel/2006/main">
          <x14:cfRule type="expression" priority="2" id="{DF736966-B2A2-41CC-B191-57BF8ED0BB4A}">
            <xm:f>$R$5=リスト!$H$3</xm:f>
            <x14:dxf>
              <font>
                <color auto="1"/>
              </font>
              <fill>
                <patternFill>
                  <bgColor theme="0" tint="-0.14996795556505021"/>
                </patternFill>
              </fill>
            </x14:dxf>
          </x14:cfRule>
          <xm:sqref>N6:O7 N9:O9 N11:O14 N18:O18 N20:O20 N22:O25 N29:O30 N46:O49 N51:O52 N56:O56</xm:sqref>
        </x14:conditionalFormatting>
        <x14:conditionalFormatting xmlns:xm="http://schemas.microsoft.com/office/excel/2006/main">
          <x14:cfRule type="expression" priority="3" id="{A5D92367-C9D0-4DEE-AC02-F6AB7A7FCA5C}">
            <xm:f>$R$5=リスト!$H$4</xm:f>
            <x14:dxf>
              <font>
                <color auto="1"/>
              </font>
              <fill>
                <patternFill>
                  <bgColor theme="0" tint="-0.14996795556505021"/>
                </patternFill>
              </fill>
            </x14:dxf>
          </x14:cfRule>
          <xm:sqref>O6:O7 O9 O11:O14 O18 O20 O22:O25 O29:O30 O46:O49 O51:O52 O56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FC49BD39-46BC-4665-9BAE-AE7F84010552}">
          <x14:formula1>
            <xm:f>リスト!$F$3:$F$50</xm:f>
          </x14:formula1>
          <xm:sqref>J3</xm:sqref>
        </x14:dataValidation>
        <x14:dataValidation type="list" allowBlank="1" showInputMessage="1" showErrorMessage="1" xr:uid="{63537D9F-4543-4D86-90CD-AF231B605670}">
          <x14:formula1>
            <xm:f>リスト!$E$3:$E$15</xm:f>
          </x14:formula1>
          <xm:sqref>I3</xm:sqref>
        </x14:dataValidation>
        <x14:dataValidation type="list" allowBlank="1" showInputMessage="1" showErrorMessage="1" xr:uid="{7F518081-E4EC-4280-BE26-51F337C975B7}">
          <x14:formula1>
            <xm:f>リスト!$G$3:$G$4</xm:f>
          </x14:formula1>
          <xm:sqref>R6</xm:sqref>
        </x14:dataValidation>
        <x14:dataValidation type="list" allowBlank="1" showInputMessage="1" showErrorMessage="1" xr:uid="{E3A66F05-957F-4F02-BB6E-F419F31B68A3}">
          <x14:formula1>
            <xm:f>リスト!$H$3:$H$5</xm:f>
          </x14:formula1>
          <xm:sqref>R5</xm:sqref>
        </x14:dataValidation>
        <x14:dataValidation type="list" allowBlank="1" showInputMessage="1" showErrorMessage="1" xr:uid="{0FC34AB4-0894-4433-AA2F-1BD0D5F51BD2}">
          <x14:formula1>
            <xm:f>リスト!$D$3:$D$27</xm:f>
          </x14:formula1>
          <xm:sqref>H3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69E02-720D-4739-9443-D58DB0B8ADA6}">
  <sheetPr>
    <tabColor theme="1" tint="0.499984740745262"/>
  </sheetPr>
  <dimension ref="A2:J70"/>
  <sheetViews>
    <sheetView showGridLines="0" zoomScale="76" workbookViewId="0">
      <selection activeCell="B4" sqref="B4"/>
    </sheetView>
  </sheetViews>
  <sheetFormatPr defaultColWidth="8.81640625" defaultRowHeight="15" x14ac:dyDescent="0.3"/>
  <cols>
    <col min="1" max="1" width="20.1796875" style="6" customWidth="1"/>
    <col min="2" max="2" width="20.453125" style="6" bestFit="1" customWidth="1"/>
    <col min="3" max="3" width="14.6328125" style="6" bestFit="1" customWidth="1"/>
    <col min="4" max="4" width="11" style="6" bestFit="1" customWidth="1"/>
    <col min="5" max="6" width="11" style="6" customWidth="1"/>
    <col min="7" max="7" width="24.81640625" style="6" bestFit="1" customWidth="1"/>
    <col min="8" max="8" width="11.6328125" style="6" bestFit="1" customWidth="1"/>
    <col min="9" max="9" width="2.6328125" style="6" customWidth="1"/>
    <col min="10" max="16384" width="8.81640625" style="6"/>
  </cols>
  <sheetData>
    <row r="2" spans="1:10" ht="30.6" thickBot="1" x14ac:dyDescent="0.35">
      <c r="A2" s="5" t="s">
        <v>240</v>
      </c>
      <c r="B2" s="5" t="s">
        <v>94</v>
      </c>
      <c r="C2" s="16" t="s">
        <v>241</v>
      </c>
      <c r="D2" s="16" t="s">
        <v>242</v>
      </c>
      <c r="E2" s="16" t="s">
        <v>243</v>
      </c>
      <c r="F2" s="5" t="s">
        <v>244</v>
      </c>
      <c r="G2" s="16" t="s">
        <v>245</v>
      </c>
      <c r="H2" s="5" t="s">
        <v>246</v>
      </c>
    </row>
    <row r="3" spans="1:10" ht="15.6" thickTop="1" x14ac:dyDescent="0.3">
      <c r="A3" s="7" t="s">
        <v>247</v>
      </c>
      <c r="B3" s="7" t="s">
        <v>95</v>
      </c>
      <c r="C3" s="7" t="s">
        <v>99</v>
      </c>
      <c r="D3" s="7">
        <v>45536</v>
      </c>
      <c r="E3" s="7">
        <v>46296</v>
      </c>
      <c r="F3" s="7">
        <v>46388</v>
      </c>
      <c r="G3" s="6" t="s">
        <v>248</v>
      </c>
      <c r="H3" s="6" t="s">
        <v>150</v>
      </c>
      <c r="J3" s="17"/>
    </row>
    <row r="4" spans="1:10" x14ac:dyDescent="0.3">
      <c r="A4" s="7" t="s">
        <v>249</v>
      </c>
      <c r="B4" s="7" t="s">
        <v>250</v>
      </c>
      <c r="C4" s="7" t="s">
        <v>251</v>
      </c>
      <c r="D4" s="7">
        <v>45566</v>
      </c>
      <c r="E4" s="7">
        <v>46327</v>
      </c>
      <c r="F4" s="7">
        <v>46419</v>
      </c>
      <c r="G4" s="6" t="s">
        <v>153</v>
      </c>
      <c r="H4" s="6" t="s">
        <v>252</v>
      </c>
      <c r="J4" s="17"/>
    </row>
    <row r="5" spans="1:10" x14ac:dyDescent="0.3">
      <c r="A5" s="7" t="s">
        <v>253</v>
      </c>
      <c r="B5" s="7" t="s">
        <v>254</v>
      </c>
      <c r="C5" s="7" t="s">
        <v>255</v>
      </c>
      <c r="D5" s="7">
        <v>45597</v>
      </c>
      <c r="E5" s="7">
        <v>46357</v>
      </c>
      <c r="F5" s="7">
        <v>46447</v>
      </c>
      <c r="H5" s="6" t="s">
        <v>256</v>
      </c>
      <c r="J5" s="17"/>
    </row>
    <row r="6" spans="1:10" x14ac:dyDescent="0.3">
      <c r="A6" s="7"/>
      <c r="B6" s="7" t="s">
        <v>257</v>
      </c>
      <c r="C6" s="7" t="s">
        <v>258</v>
      </c>
      <c r="D6" s="7">
        <v>45627</v>
      </c>
      <c r="E6" s="7">
        <v>46388</v>
      </c>
      <c r="F6" s="7">
        <v>46478</v>
      </c>
      <c r="J6" s="17"/>
    </row>
    <row r="7" spans="1:10" x14ac:dyDescent="0.3">
      <c r="A7" s="7"/>
      <c r="B7" s="7"/>
      <c r="C7" s="7" t="s">
        <v>259</v>
      </c>
      <c r="D7" s="7">
        <v>45658</v>
      </c>
      <c r="E7" s="7">
        <v>46419</v>
      </c>
      <c r="F7" s="7">
        <v>46508</v>
      </c>
      <c r="J7" s="17"/>
    </row>
    <row r="8" spans="1:10" x14ac:dyDescent="0.3">
      <c r="A8" s="7"/>
      <c r="B8" s="7"/>
      <c r="C8" s="7" t="s">
        <v>260</v>
      </c>
      <c r="D8" s="7">
        <v>45689</v>
      </c>
      <c r="E8" s="7">
        <v>46447</v>
      </c>
      <c r="F8" s="7">
        <v>46539</v>
      </c>
      <c r="J8" s="17"/>
    </row>
    <row r="9" spans="1:10" x14ac:dyDescent="0.3">
      <c r="A9" s="7"/>
      <c r="B9" s="7"/>
      <c r="C9" s="7" t="s">
        <v>261</v>
      </c>
      <c r="D9" s="7">
        <v>45717</v>
      </c>
      <c r="E9" s="7">
        <v>46478</v>
      </c>
      <c r="F9" s="7">
        <v>46569</v>
      </c>
      <c r="J9" s="17"/>
    </row>
    <row r="10" spans="1:10" x14ac:dyDescent="0.3">
      <c r="A10" s="7"/>
      <c r="B10" s="7"/>
      <c r="C10" s="7" t="s">
        <v>262</v>
      </c>
      <c r="D10" s="7">
        <v>45748</v>
      </c>
      <c r="E10" s="7">
        <v>46508</v>
      </c>
      <c r="F10" s="7">
        <v>46600</v>
      </c>
      <c r="J10" s="17"/>
    </row>
    <row r="11" spans="1:10" x14ac:dyDescent="0.3">
      <c r="A11" s="7"/>
      <c r="B11" s="7"/>
      <c r="C11" s="7" t="s">
        <v>263</v>
      </c>
      <c r="D11" s="7">
        <v>45778</v>
      </c>
      <c r="E11" s="7">
        <v>46539</v>
      </c>
      <c r="F11" s="7">
        <v>46631</v>
      </c>
      <c r="J11" s="17"/>
    </row>
    <row r="12" spans="1:10" x14ac:dyDescent="0.3">
      <c r="A12" s="7"/>
      <c r="B12" s="7"/>
      <c r="C12" s="7" t="s">
        <v>264</v>
      </c>
      <c r="D12" s="7">
        <v>45809</v>
      </c>
      <c r="E12" s="7">
        <v>46569</v>
      </c>
      <c r="F12" s="7">
        <v>46661</v>
      </c>
      <c r="J12" s="17"/>
    </row>
    <row r="13" spans="1:10" x14ac:dyDescent="0.3">
      <c r="A13" s="7"/>
      <c r="B13" s="7"/>
      <c r="C13" s="7" t="s">
        <v>265</v>
      </c>
      <c r="D13" s="7">
        <v>45839</v>
      </c>
      <c r="E13" s="7">
        <v>46600</v>
      </c>
      <c r="F13" s="7">
        <v>46692</v>
      </c>
      <c r="J13" s="17"/>
    </row>
    <row r="14" spans="1:10" x14ac:dyDescent="0.3">
      <c r="A14" s="7"/>
      <c r="B14" s="7"/>
      <c r="C14" s="7" t="s">
        <v>266</v>
      </c>
      <c r="D14" s="7">
        <v>45870</v>
      </c>
      <c r="E14" s="7">
        <v>46631</v>
      </c>
      <c r="F14" s="7">
        <v>46722</v>
      </c>
      <c r="J14" s="17"/>
    </row>
    <row r="15" spans="1:10" x14ac:dyDescent="0.3">
      <c r="A15" s="7"/>
      <c r="B15" s="7"/>
      <c r="C15" s="7"/>
      <c r="D15" s="7">
        <v>45901</v>
      </c>
      <c r="E15" s="7">
        <v>46661</v>
      </c>
      <c r="F15" s="7">
        <v>46753</v>
      </c>
      <c r="J15" s="17"/>
    </row>
    <row r="16" spans="1:10" x14ac:dyDescent="0.3">
      <c r="A16" s="7"/>
      <c r="C16" s="7"/>
      <c r="D16" s="7">
        <v>45931</v>
      </c>
      <c r="E16" s="7"/>
      <c r="F16" s="7">
        <v>46784</v>
      </c>
      <c r="J16" s="17"/>
    </row>
    <row r="17" spans="1:10" x14ac:dyDescent="0.3">
      <c r="A17" s="7"/>
      <c r="D17" s="7">
        <v>45962</v>
      </c>
      <c r="E17" s="7"/>
      <c r="F17" s="7">
        <v>46813</v>
      </c>
      <c r="J17" s="17"/>
    </row>
    <row r="18" spans="1:10" x14ac:dyDescent="0.3">
      <c r="A18" s="7"/>
      <c r="D18" s="7">
        <v>45992</v>
      </c>
      <c r="E18" s="7"/>
      <c r="F18" s="7">
        <v>46844</v>
      </c>
      <c r="J18" s="17"/>
    </row>
    <row r="19" spans="1:10" x14ac:dyDescent="0.3">
      <c r="A19" s="7"/>
      <c r="D19" s="7">
        <v>46023</v>
      </c>
      <c r="E19" s="7"/>
      <c r="F19" s="7">
        <v>46874</v>
      </c>
      <c r="J19" s="17"/>
    </row>
    <row r="20" spans="1:10" x14ac:dyDescent="0.3">
      <c r="A20" s="7"/>
      <c r="D20" s="7">
        <v>46054</v>
      </c>
      <c r="E20" s="7"/>
      <c r="F20" s="7">
        <v>46905</v>
      </c>
      <c r="J20" s="17"/>
    </row>
    <row r="21" spans="1:10" x14ac:dyDescent="0.3">
      <c r="A21" s="7"/>
      <c r="D21" s="7">
        <v>46082</v>
      </c>
      <c r="E21" s="7"/>
      <c r="F21" s="7">
        <v>46935</v>
      </c>
      <c r="J21" s="17"/>
    </row>
    <row r="22" spans="1:10" x14ac:dyDescent="0.3">
      <c r="A22" s="7"/>
      <c r="D22" s="7">
        <v>46113</v>
      </c>
      <c r="E22" s="7"/>
      <c r="F22" s="7">
        <v>46966</v>
      </c>
      <c r="J22" s="17"/>
    </row>
    <row r="23" spans="1:10" x14ac:dyDescent="0.3">
      <c r="A23" s="7"/>
      <c r="D23" s="7">
        <v>46143</v>
      </c>
      <c r="E23" s="7"/>
      <c r="F23" s="7">
        <v>46997</v>
      </c>
      <c r="J23" s="17"/>
    </row>
    <row r="24" spans="1:10" x14ac:dyDescent="0.3">
      <c r="A24" s="7"/>
      <c r="D24" s="7">
        <v>46174</v>
      </c>
      <c r="E24" s="7"/>
      <c r="F24" s="7">
        <v>47027</v>
      </c>
      <c r="J24" s="17"/>
    </row>
    <row r="25" spans="1:10" x14ac:dyDescent="0.3">
      <c r="A25" s="7"/>
      <c r="D25" s="7">
        <v>46204</v>
      </c>
      <c r="E25" s="7"/>
      <c r="F25" s="7">
        <v>47058</v>
      </c>
      <c r="J25" s="17"/>
    </row>
    <row r="26" spans="1:10" x14ac:dyDescent="0.3">
      <c r="A26" s="7"/>
      <c r="D26" s="7">
        <v>46235</v>
      </c>
      <c r="E26" s="7"/>
      <c r="F26" s="7">
        <v>47088</v>
      </c>
      <c r="J26" s="17"/>
    </row>
    <row r="27" spans="1:10" x14ac:dyDescent="0.3">
      <c r="A27" s="7"/>
      <c r="D27" s="7">
        <v>46266</v>
      </c>
      <c r="E27" s="7"/>
      <c r="F27" s="7">
        <v>47119</v>
      </c>
      <c r="J27" s="17"/>
    </row>
    <row r="28" spans="1:10" x14ac:dyDescent="0.3">
      <c r="A28" s="7"/>
      <c r="D28" s="7"/>
      <c r="E28" s="7"/>
      <c r="F28" s="7">
        <v>47150</v>
      </c>
      <c r="J28" s="17"/>
    </row>
    <row r="29" spans="1:10" x14ac:dyDescent="0.3">
      <c r="A29" s="7"/>
      <c r="D29" s="7"/>
      <c r="E29" s="7"/>
      <c r="F29" s="7">
        <v>47178</v>
      </c>
      <c r="J29" s="17"/>
    </row>
    <row r="30" spans="1:10" x14ac:dyDescent="0.3">
      <c r="A30" s="7"/>
      <c r="D30" s="7"/>
      <c r="E30" s="7"/>
      <c r="F30" s="7">
        <v>47209</v>
      </c>
      <c r="J30" s="17"/>
    </row>
    <row r="31" spans="1:10" x14ac:dyDescent="0.3">
      <c r="A31" s="7"/>
      <c r="D31" s="7"/>
      <c r="E31" s="7"/>
      <c r="F31" s="7">
        <v>47239</v>
      </c>
      <c r="J31" s="17"/>
    </row>
    <row r="32" spans="1:10" x14ac:dyDescent="0.3">
      <c r="A32" s="7"/>
      <c r="D32" s="7"/>
      <c r="E32" s="7"/>
      <c r="F32" s="7">
        <v>47270</v>
      </c>
      <c r="J32" s="17"/>
    </row>
    <row r="33" spans="1:10" x14ac:dyDescent="0.3">
      <c r="A33" s="7"/>
      <c r="D33" s="7"/>
      <c r="E33" s="7"/>
      <c r="F33" s="7">
        <v>47300</v>
      </c>
      <c r="J33" s="17"/>
    </row>
    <row r="34" spans="1:10" x14ac:dyDescent="0.3">
      <c r="A34" s="7"/>
      <c r="D34" s="7"/>
      <c r="E34" s="7"/>
      <c r="F34" s="7">
        <v>47331</v>
      </c>
      <c r="J34" s="17"/>
    </row>
    <row r="35" spans="1:10" x14ac:dyDescent="0.3">
      <c r="A35" s="7"/>
      <c r="D35" s="7"/>
      <c r="E35" s="7"/>
      <c r="F35" s="7">
        <v>47362</v>
      </c>
      <c r="J35" s="17"/>
    </row>
    <row r="36" spans="1:10" x14ac:dyDescent="0.3">
      <c r="A36" s="7"/>
      <c r="D36" s="7"/>
      <c r="E36" s="7"/>
      <c r="F36" s="7">
        <v>47392</v>
      </c>
      <c r="J36" s="17"/>
    </row>
    <row r="37" spans="1:10" x14ac:dyDescent="0.3">
      <c r="A37" s="7"/>
      <c r="D37" s="7"/>
      <c r="E37" s="7"/>
      <c r="F37" s="7">
        <v>47423</v>
      </c>
      <c r="J37" s="17"/>
    </row>
    <row r="38" spans="1:10" x14ac:dyDescent="0.3">
      <c r="A38" s="7"/>
      <c r="D38" s="7"/>
      <c r="E38" s="7"/>
      <c r="F38" s="7">
        <v>47453</v>
      </c>
      <c r="J38" s="17"/>
    </row>
    <row r="39" spans="1:10" x14ac:dyDescent="0.3">
      <c r="A39" s="7"/>
      <c r="D39" s="7"/>
      <c r="E39" s="7"/>
      <c r="F39" s="7">
        <v>47484</v>
      </c>
      <c r="J39" s="17"/>
    </row>
    <row r="40" spans="1:10" x14ac:dyDescent="0.3">
      <c r="A40" s="7"/>
      <c r="D40" s="7"/>
      <c r="E40" s="7"/>
      <c r="F40" s="7">
        <v>47515</v>
      </c>
      <c r="J40" s="17"/>
    </row>
    <row r="41" spans="1:10" x14ac:dyDescent="0.3">
      <c r="A41" s="7"/>
      <c r="D41" s="7"/>
      <c r="E41" s="7"/>
      <c r="F41" s="7">
        <v>47543</v>
      </c>
      <c r="J41" s="17"/>
    </row>
    <row r="42" spans="1:10" x14ac:dyDescent="0.3">
      <c r="A42" s="7"/>
      <c r="D42" s="7"/>
      <c r="E42" s="7"/>
      <c r="F42" s="7">
        <v>47574</v>
      </c>
      <c r="J42" s="17"/>
    </row>
    <row r="43" spans="1:10" x14ac:dyDescent="0.3">
      <c r="A43" s="7"/>
      <c r="D43" s="7"/>
      <c r="E43" s="7"/>
      <c r="F43" s="7">
        <v>47604</v>
      </c>
      <c r="J43" s="17"/>
    </row>
    <row r="44" spans="1:10" x14ac:dyDescent="0.3">
      <c r="A44" s="7"/>
      <c r="D44" s="7"/>
      <c r="E44" s="7"/>
      <c r="F44" s="7">
        <v>47635</v>
      </c>
      <c r="J44" s="17"/>
    </row>
    <row r="45" spans="1:10" x14ac:dyDescent="0.3">
      <c r="A45" s="7"/>
      <c r="D45" s="7"/>
      <c r="E45" s="7"/>
      <c r="F45" s="7">
        <v>47665</v>
      </c>
      <c r="J45" s="17"/>
    </row>
    <row r="46" spans="1:10" x14ac:dyDescent="0.3">
      <c r="A46" s="7"/>
      <c r="D46" s="7"/>
      <c r="E46" s="7"/>
      <c r="F46" s="7">
        <v>47696</v>
      </c>
      <c r="J46" s="17"/>
    </row>
    <row r="47" spans="1:10" x14ac:dyDescent="0.3">
      <c r="A47" s="7"/>
      <c r="D47" s="7"/>
      <c r="E47" s="7"/>
      <c r="F47" s="7">
        <v>47727</v>
      </c>
      <c r="J47" s="17"/>
    </row>
    <row r="48" spans="1:10" x14ac:dyDescent="0.3">
      <c r="A48" s="7"/>
      <c r="D48" s="7"/>
      <c r="E48" s="7"/>
      <c r="F48" s="7">
        <v>47757</v>
      </c>
      <c r="J48" s="17"/>
    </row>
    <row r="49" spans="1:10" x14ac:dyDescent="0.3">
      <c r="A49" s="7"/>
      <c r="D49" s="7"/>
      <c r="E49" s="7"/>
      <c r="F49" s="7">
        <v>47788</v>
      </c>
      <c r="J49" s="17"/>
    </row>
    <row r="50" spans="1:10" x14ac:dyDescent="0.3">
      <c r="A50" s="7"/>
      <c r="D50" s="7"/>
      <c r="E50" s="7"/>
      <c r="F50" s="7">
        <v>47818</v>
      </c>
    </row>
    <row r="51" spans="1:10" x14ac:dyDescent="0.3">
      <c r="A51" s="7"/>
      <c r="D51" s="7"/>
      <c r="E51" s="7"/>
    </row>
    <row r="52" spans="1:10" x14ac:dyDescent="0.3">
      <c r="A52" s="7"/>
      <c r="D52" s="7"/>
      <c r="E52" s="7"/>
    </row>
    <row r="53" spans="1:10" x14ac:dyDescent="0.3">
      <c r="A53" s="7"/>
      <c r="D53" s="7"/>
      <c r="E53" s="7"/>
    </row>
    <row r="54" spans="1:10" x14ac:dyDescent="0.3">
      <c r="A54" s="7"/>
      <c r="D54" s="7"/>
      <c r="E54" s="7"/>
      <c r="F54" s="7"/>
    </row>
    <row r="55" spans="1:10" x14ac:dyDescent="0.3">
      <c r="A55" s="7"/>
      <c r="D55" s="7"/>
      <c r="E55" s="7"/>
      <c r="F55" s="7"/>
    </row>
    <row r="56" spans="1:10" x14ac:dyDescent="0.3">
      <c r="A56" s="7"/>
      <c r="D56" s="7"/>
      <c r="E56" s="7"/>
      <c r="F56" s="7"/>
    </row>
    <row r="57" spans="1:10" x14ac:dyDescent="0.3">
      <c r="A57" s="7"/>
      <c r="D57" s="7"/>
      <c r="E57" s="7"/>
      <c r="F57" s="7"/>
    </row>
    <row r="58" spans="1:10" x14ac:dyDescent="0.3">
      <c r="A58" s="7"/>
      <c r="D58" s="7"/>
      <c r="E58" s="7"/>
      <c r="F58" s="7"/>
    </row>
    <row r="59" spans="1:10" x14ac:dyDescent="0.3">
      <c r="A59" s="7"/>
      <c r="D59" s="7"/>
      <c r="E59" s="7"/>
      <c r="F59" s="7"/>
    </row>
    <row r="60" spans="1:10" x14ac:dyDescent="0.3">
      <c r="A60" s="7"/>
      <c r="D60" s="7"/>
      <c r="E60" s="7"/>
      <c r="F60" s="7"/>
    </row>
    <row r="61" spans="1:10" x14ac:dyDescent="0.3">
      <c r="A61" s="7"/>
      <c r="D61" s="7"/>
      <c r="E61" s="7"/>
      <c r="F61" s="7"/>
    </row>
    <row r="62" spans="1:10" x14ac:dyDescent="0.3">
      <c r="A62" s="7"/>
      <c r="D62" s="7"/>
      <c r="E62" s="7"/>
      <c r="F62" s="7"/>
    </row>
    <row r="63" spans="1:10" x14ac:dyDescent="0.3">
      <c r="D63" s="7"/>
      <c r="E63" s="7"/>
    </row>
    <row r="64" spans="1:10" x14ac:dyDescent="0.3">
      <c r="D64" s="7"/>
      <c r="E64" s="7"/>
    </row>
    <row r="65" spans="4:5" x14ac:dyDescent="0.3">
      <c r="D65" s="7"/>
      <c r="E65" s="7"/>
    </row>
    <row r="66" spans="4:5" x14ac:dyDescent="0.3">
      <c r="D66" s="7"/>
      <c r="E66" s="7"/>
    </row>
    <row r="67" spans="4:5" x14ac:dyDescent="0.3">
      <c r="D67" s="7"/>
      <c r="E67" s="7"/>
    </row>
    <row r="68" spans="4:5" x14ac:dyDescent="0.3">
      <c r="D68" s="7"/>
      <c r="E68" s="7"/>
    </row>
    <row r="69" spans="4:5" x14ac:dyDescent="0.3">
      <c r="D69" s="7"/>
      <c r="E69" s="7"/>
    </row>
    <row r="70" spans="4:5" x14ac:dyDescent="0.3">
      <c r="D70" s="7"/>
      <c r="E70" s="7"/>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7939E5DE45B334D986374F29FD543CA" ma:contentTypeVersion="13" ma:contentTypeDescription="新しいドキュメントを作成します。" ma:contentTypeScope="" ma:versionID="1fa5fa0fd7f930acfed213a9f25b8bfc">
  <xsd:schema xmlns:xsd="http://www.w3.org/2001/XMLSchema" xmlns:xs="http://www.w3.org/2001/XMLSchema" xmlns:p="http://schemas.microsoft.com/office/2006/metadata/properties" xmlns:ns2="62e04840-2892-4010-be1e-fadd74110de4" xmlns:ns3="2ba71f84-e7bb-4b0e-8699-d7e05a4a474f" targetNamespace="http://schemas.microsoft.com/office/2006/metadata/properties" ma:root="true" ma:fieldsID="41b585498146813aca9454c84f58f97e" ns2:_="" ns3:_="">
    <xsd:import namespace="62e04840-2892-4010-be1e-fadd74110de4"/>
    <xsd:import namespace="2ba71f84-e7bb-4b0e-8699-d7e05a4a4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_x63d0__x6848__x66f8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04840-2892-4010-be1e-fadd74110d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x63d0__x6848__x66f8_" ma:index="19" nillable="true" ma:displayName="提案書" ma:format="Dropdown" ma:internalName="_x63d0__x6848__x66f8_">
      <xsd:simpleType>
        <xsd:restriction base="dms:Text">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a71f84-e7bb-4b0e-8699-d7e05a4a47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6f2d0b-a17f-49f3-80ab-f0dad89cd00f}" ma:internalName="TaxCatchAll" ma:showField="CatchAllData" ma:web="2ba71f84-e7bb-4b0e-8699-d7e05a4a47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3d0__x6848__x66f8_ xmlns="62e04840-2892-4010-be1e-fadd74110de4" xsi:nil="true"/>
    <lcf76f155ced4ddcb4097134ff3c332f xmlns="62e04840-2892-4010-be1e-fadd74110de4">
      <Terms xmlns="http://schemas.microsoft.com/office/infopath/2007/PartnerControls"/>
    </lcf76f155ced4ddcb4097134ff3c332f>
    <TaxCatchAll xmlns="2ba71f84-e7bb-4b0e-8699-d7e05a4a47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8433FC-983D-440B-BE21-59FE70B7B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04840-2892-4010-be1e-fadd74110de4"/>
    <ds:schemaRef ds:uri="2ba71f84-e7bb-4b0e-8699-d7e05a4a4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77E043-6B56-4C66-8C41-8734B4EB960F}">
  <ds:schemaRefs>
    <ds:schemaRef ds:uri="http://schemas.microsoft.com/office/infopath/2007/PartnerControls"/>
    <ds:schemaRef ds:uri="http://schemas.microsoft.com/office/2006/documentManagement/types"/>
    <ds:schemaRef ds:uri="http://purl.org/dc/terms/"/>
    <ds:schemaRef ds:uri="62e04840-2892-4010-be1e-fadd74110de4"/>
    <ds:schemaRef ds:uri="http://purl.org/dc/dcmitype/"/>
    <ds:schemaRef ds:uri="http://purl.org/dc/elements/1.1/"/>
    <ds:schemaRef ds:uri="2ba71f84-e7bb-4b0e-8699-d7e05a4a474f"/>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3EAAC4F-3003-4D46-BE87-0835C1FC48BA}">
  <ds:schemaRefs>
    <ds:schemaRef ds:uri="http://schemas.microsoft.com/sharepoint/v3/contenttype/forms"/>
  </ds:schemaRefs>
</ds:datastoreItem>
</file>

<file path=docMetadata/LabelInfo.xml><?xml version="1.0" encoding="utf-8"?>
<clbl:labelList xmlns:clbl="http://schemas.microsoft.com/office/2020/mipLabelMetadata">
  <clbl:label id="{5fae8262-b78e-4366-8929-a5d6aac95320}" enabled="1" method="Standard" siteId="{cf36141c-ddd7-45a7-b073-111f66d0b30c}" contentBits="0" removed="0"/>
  <clbl:label id="{8851da13-0864-4211-935b-92c8e262a14d}" enabled="0" method="" siteId="{8851da13-0864-4211-935b-92c8e262a14d}"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はじめに</vt:lpstr>
      <vt:lpstr>【検討用】BS貸借対照表</vt:lpstr>
      <vt:lpstr> 【検討用】PL損益計算書・収益計画</vt:lpstr>
      <vt:lpstr>【解説】BS貸借対照表</vt:lpstr>
      <vt:lpstr>【解説】PL損益計算書・収益計画</vt:lpstr>
      <vt:lpstr>リスト</vt:lpstr>
      <vt:lpstr>【解説】BS貸借対照表!_ftn1</vt:lpstr>
      <vt:lpstr>【検討用】BS貸借対照表!_ftn1</vt:lpstr>
      <vt:lpstr>' 【検討用】PL損益計算書・収益計画'!Print_Area</vt:lpstr>
      <vt:lpstr>【解説】BS貸借対照表!Print_Area</vt:lpstr>
      <vt:lpstr>【解説】PL損益計算書・収益計画!Print_Area</vt:lpstr>
      <vt:lpstr>【検討用】BS貸借対照表!Print_Area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2026-08-28T09:38:38Z</dcterms:created>
  <dcterms:modified xsi:type="dcterms:W3CDTF">2026-08-29T13:25:10Z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0x010100F7939E5DE45B334D986374F29FD543CA</vt:lpwstr>
  </property>
</Properties>
</file>